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11\Desktop\R8用ＨＰ用\R8継続ＨＰ\"/>
    </mc:Choice>
  </mc:AlternateContent>
  <xr:revisionPtr revIDLastSave="0" documentId="13_ncr:1_{64FB7A6B-396E-4650-BC50-DF06AE6630C5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申込データ" sheetId="1" r:id="rId1"/>
    <sheet name="R8日程" sheetId="6" r:id="rId2"/>
    <sheet name="継続団体様用お申込みの流れ" sheetId="7" r:id="rId3"/>
    <sheet name="届出区分" sheetId="4" r:id="rId4"/>
  </sheets>
  <definedNames>
    <definedName name="_xlnm._FilterDatabase" localSheetId="0">申込データ!$D$1:$T$60</definedName>
    <definedName name="TempExcel" localSheetId="2">#REF!</definedName>
    <definedName name="TempExcel">申込データ!#REF!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H6" i="1"/>
  <c r="C5" i="1" l="1"/>
  <c r="C4" i="1"/>
  <c r="C7" i="1" l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6" i="1"/>
  <c r="H61" i="1" l="1"/>
  <c r="T61" i="1"/>
  <c r="H62" i="1"/>
  <c r="T62" i="1"/>
  <c r="H63" i="1"/>
  <c r="T63" i="1"/>
  <c r="H64" i="1"/>
  <c r="T64" i="1"/>
  <c r="H65" i="1"/>
  <c r="T65" i="1"/>
  <c r="H66" i="1"/>
  <c r="T66" i="1"/>
  <c r="H67" i="1"/>
  <c r="T67" i="1"/>
  <c r="H68" i="1"/>
  <c r="T68" i="1"/>
  <c r="H69" i="1"/>
  <c r="T69" i="1"/>
  <c r="H70" i="1"/>
  <c r="T70" i="1"/>
  <c r="H71" i="1"/>
  <c r="T71" i="1"/>
  <c r="H72" i="1"/>
  <c r="T72" i="1"/>
  <c r="H73" i="1"/>
  <c r="T73" i="1"/>
  <c r="H74" i="1"/>
  <c r="T74" i="1"/>
  <c r="H75" i="1"/>
  <c r="T75" i="1"/>
  <c r="H76" i="1"/>
  <c r="T76" i="1"/>
  <c r="H77" i="1"/>
  <c r="T77" i="1"/>
  <c r="H78" i="1"/>
  <c r="T78" i="1"/>
  <c r="H79" i="1"/>
  <c r="T79" i="1"/>
  <c r="H80" i="1"/>
  <c r="T80" i="1"/>
  <c r="H81" i="1"/>
  <c r="T81" i="1"/>
  <c r="H82" i="1"/>
  <c r="T82" i="1"/>
  <c r="H83" i="1"/>
  <c r="T83" i="1"/>
  <c r="H84" i="1"/>
  <c r="T84" i="1"/>
  <c r="H85" i="1"/>
  <c r="T85" i="1"/>
  <c r="H86" i="1"/>
  <c r="T86" i="1"/>
  <c r="H87" i="1"/>
  <c r="T87" i="1"/>
  <c r="H88" i="1"/>
  <c r="T88" i="1"/>
  <c r="H89" i="1"/>
  <c r="T89" i="1"/>
  <c r="H90" i="1"/>
  <c r="T90" i="1"/>
  <c r="H91" i="1"/>
  <c r="T91" i="1"/>
  <c r="H92" i="1"/>
  <c r="T92" i="1"/>
  <c r="H93" i="1"/>
  <c r="T93" i="1"/>
  <c r="H94" i="1"/>
  <c r="T94" i="1"/>
  <c r="H95" i="1"/>
  <c r="T95" i="1"/>
  <c r="H96" i="1"/>
  <c r="T96" i="1"/>
  <c r="H97" i="1"/>
  <c r="T97" i="1"/>
  <c r="H98" i="1"/>
  <c r="T98" i="1"/>
  <c r="H99" i="1"/>
  <c r="T99" i="1"/>
  <c r="H100" i="1"/>
  <c r="T100" i="1"/>
  <c r="H101" i="1"/>
  <c r="T101" i="1"/>
  <c r="H102" i="1"/>
  <c r="T102" i="1"/>
  <c r="H103" i="1"/>
  <c r="T103" i="1"/>
  <c r="H104" i="1"/>
  <c r="T104" i="1"/>
  <c r="H105" i="1"/>
  <c r="T105" i="1"/>
  <c r="H106" i="1"/>
  <c r="T106" i="1"/>
  <c r="H107" i="1"/>
  <c r="T107" i="1"/>
  <c r="H108" i="1"/>
  <c r="T108" i="1"/>
  <c r="H109" i="1"/>
  <c r="T109" i="1"/>
  <c r="H110" i="1"/>
  <c r="T110" i="1"/>
  <c r="H111" i="1"/>
  <c r="T111" i="1"/>
  <c r="H112" i="1"/>
  <c r="T112" i="1"/>
  <c r="H113" i="1"/>
  <c r="T113" i="1"/>
  <c r="H114" i="1"/>
  <c r="T114" i="1"/>
  <c r="H115" i="1"/>
  <c r="T115" i="1"/>
  <c r="H116" i="1"/>
  <c r="T116" i="1"/>
  <c r="H117" i="1"/>
  <c r="T117" i="1"/>
  <c r="H118" i="1"/>
  <c r="T118" i="1"/>
  <c r="H119" i="1"/>
  <c r="T119" i="1"/>
  <c r="H120" i="1"/>
  <c r="T120" i="1"/>
  <c r="H121" i="1"/>
  <c r="T121" i="1"/>
  <c r="H122" i="1"/>
  <c r="T122" i="1"/>
  <c r="H123" i="1"/>
  <c r="T123" i="1"/>
  <c r="H124" i="1"/>
  <c r="T124" i="1"/>
  <c r="H125" i="1"/>
  <c r="T125" i="1"/>
  <c r="H126" i="1"/>
  <c r="T126" i="1"/>
  <c r="H127" i="1"/>
  <c r="T127" i="1"/>
  <c r="H128" i="1"/>
  <c r="T128" i="1"/>
  <c r="H129" i="1"/>
  <c r="T129" i="1"/>
  <c r="H130" i="1"/>
  <c r="T130" i="1"/>
  <c r="H131" i="1"/>
  <c r="T131" i="1"/>
  <c r="H132" i="1"/>
  <c r="T132" i="1"/>
  <c r="H133" i="1"/>
  <c r="T133" i="1"/>
  <c r="H134" i="1"/>
  <c r="T134" i="1"/>
  <c r="H135" i="1"/>
  <c r="T135" i="1"/>
  <c r="H136" i="1"/>
  <c r="T136" i="1"/>
  <c r="H137" i="1"/>
  <c r="T137" i="1"/>
  <c r="H138" i="1"/>
  <c r="T138" i="1"/>
  <c r="H139" i="1"/>
  <c r="T139" i="1"/>
  <c r="H140" i="1"/>
  <c r="T140" i="1"/>
  <c r="H141" i="1"/>
  <c r="T141" i="1"/>
  <c r="H142" i="1"/>
  <c r="T142" i="1"/>
  <c r="H143" i="1"/>
  <c r="T143" i="1"/>
  <c r="H144" i="1"/>
  <c r="T144" i="1"/>
  <c r="H145" i="1"/>
  <c r="T145" i="1"/>
  <c r="H146" i="1"/>
  <c r="T146" i="1"/>
  <c r="H147" i="1"/>
  <c r="T147" i="1"/>
  <c r="H148" i="1"/>
  <c r="T148" i="1"/>
  <c r="H149" i="1"/>
  <c r="T149" i="1"/>
  <c r="H150" i="1"/>
  <c r="T150" i="1"/>
  <c r="H151" i="1"/>
  <c r="T151" i="1"/>
  <c r="H152" i="1"/>
  <c r="T152" i="1"/>
  <c r="H153" i="1"/>
  <c r="T153" i="1"/>
  <c r="H154" i="1"/>
  <c r="T154" i="1"/>
  <c r="H155" i="1"/>
  <c r="T155" i="1"/>
  <c r="H156" i="1"/>
  <c r="T156" i="1"/>
  <c r="H157" i="1"/>
  <c r="T157" i="1"/>
  <c r="H158" i="1"/>
  <c r="T158" i="1"/>
  <c r="H159" i="1"/>
  <c r="T159" i="1"/>
  <c r="H160" i="1"/>
  <c r="T160" i="1"/>
  <c r="H161" i="1"/>
  <c r="T161" i="1"/>
  <c r="H162" i="1"/>
  <c r="T162" i="1"/>
  <c r="H163" i="1"/>
  <c r="T163" i="1"/>
  <c r="H164" i="1"/>
  <c r="T164" i="1"/>
  <c r="H165" i="1"/>
  <c r="T165" i="1"/>
  <c r="H166" i="1"/>
  <c r="T166" i="1"/>
  <c r="H167" i="1"/>
  <c r="T167" i="1"/>
  <c r="H168" i="1"/>
  <c r="T168" i="1"/>
  <c r="H169" i="1"/>
  <c r="T169" i="1"/>
  <c r="H170" i="1"/>
  <c r="T170" i="1"/>
  <c r="H171" i="1"/>
  <c r="T171" i="1"/>
  <c r="H172" i="1"/>
  <c r="T172" i="1"/>
  <c r="H173" i="1"/>
  <c r="T173" i="1"/>
  <c r="H174" i="1"/>
  <c r="T174" i="1"/>
  <c r="H175" i="1"/>
  <c r="T175" i="1"/>
  <c r="H176" i="1"/>
  <c r="T176" i="1"/>
  <c r="H177" i="1"/>
  <c r="T177" i="1"/>
  <c r="H178" i="1"/>
  <c r="T178" i="1"/>
  <c r="H179" i="1"/>
  <c r="T179" i="1"/>
  <c r="H180" i="1"/>
  <c r="T180" i="1"/>
  <c r="H181" i="1"/>
  <c r="T181" i="1"/>
  <c r="H182" i="1"/>
  <c r="T182" i="1"/>
  <c r="H183" i="1"/>
  <c r="T183" i="1"/>
  <c r="H184" i="1"/>
  <c r="T184" i="1"/>
  <c r="H185" i="1"/>
  <c r="T185" i="1"/>
  <c r="H186" i="1"/>
  <c r="T186" i="1"/>
  <c r="H187" i="1"/>
  <c r="T187" i="1"/>
  <c r="H188" i="1"/>
  <c r="T188" i="1"/>
  <c r="H189" i="1"/>
  <c r="T189" i="1"/>
  <c r="H190" i="1"/>
  <c r="T190" i="1"/>
  <c r="H191" i="1"/>
  <c r="T191" i="1"/>
  <c r="H192" i="1"/>
  <c r="T192" i="1"/>
  <c r="H193" i="1"/>
  <c r="T193" i="1"/>
  <c r="H194" i="1"/>
  <c r="T194" i="1"/>
  <c r="H195" i="1"/>
  <c r="T195" i="1"/>
  <c r="H196" i="1"/>
  <c r="T196" i="1"/>
  <c r="H197" i="1"/>
  <c r="T197" i="1"/>
  <c r="H198" i="1"/>
  <c r="T198" i="1"/>
  <c r="H199" i="1"/>
  <c r="T199" i="1"/>
  <c r="H200" i="1"/>
  <c r="T200" i="1"/>
  <c r="H201" i="1"/>
  <c r="T201" i="1"/>
  <c r="H202" i="1"/>
  <c r="T202" i="1"/>
  <c r="H203" i="1"/>
  <c r="T203" i="1"/>
  <c r="H204" i="1"/>
  <c r="T204" i="1"/>
  <c r="H205" i="1"/>
  <c r="T205" i="1"/>
  <c r="F4" i="4" l="1"/>
  <c r="F5" i="4"/>
  <c r="F3" i="4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" i="1"/>
  <c r="H5" i="1"/>
  <c r="M4" i="1"/>
  <c r="E5" i="1"/>
  <c r="M5" i="1"/>
  <c r="E4" i="1"/>
  <c r="H7" i="1" l="1"/>
  <c r="H8" i="1"/>
  <c r="H9" i="1"/>
  <c r="H10" i="1"/>
  <c r="H11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</calcChain>
</file>

<file path=xl/sharedStrings.xml><?xml version="1.0" encoding="utf-8"?>
<sst xmlns="http://schemas.openxmlformats.org/spreadsheetml/2006/main" count="254" uniqueCount="210">
  <si>
    <t>コード</t>
    <phoneticPr fontId="1"/>
  </si>
  <si>
    <t>漢字氏名</t>
    <phoneticPr fontId="1"/>
  </si>
  <si>
    <t>生年月日</t>
    <phoneticPr fontId="1"/>
  </si>
  <si>
    <t>フリガナ氏名</t>
    <rPh sb="4" eb="6">
      <t>シメイ</t>
    </rPh>
    <phoneticPr fontId="1"/>
  </si>
  <si>
    <t>湯島　太郎</t>
    <rPh sb="0" eb="2">
      <t>ユシマ</t>
    </rPh>
    <rPh sb="3" eb="5">
      <t>タロウ</t>
    </rPh>
    <phoneticPr fontId="1"/>
  </si>
  <si>
    <t>送付先</t>
    <rPh sb="0" eb="2">
      <t>ソウフ</t>
    </rPh>
    <rPh sb="2" eb="3">
      <t>サキ</t>
    </rPh>
    <phoneticPr fontId="1"/>
  </si>
  <si>
    <t>レジデンス301</t>
    <phoneticPr fontId="1"/>
  </si>
  <si>
    <t>4-1-11</t>
    <phoneticPr fontId="1"/>
  </si>
  <si>
    <t>南山堂ビル5F</t>
    <rPh sb="0" eb="3">
      <t>ナンザンドウ</t>
    </rPh>
    <phoneticPr fontId="1"/>
  </si>
  <si>
    <t>一般社団法人日本ホームヘルス機器協会</t>
    <rPh sb="0" eb="18">
      <t>シャ</t>
    </rPh>
    <phoneticPr fontId="1"/>
  </si>
  <si>
    <t>講習登録室</t>
    <rPh sb="0" eb="2">
      <t>コウシュウ</t>
    </rPh>
    <rPh sb="2" eb="4">
      <t>トウロク</t>
    </rPh>
    <rPh sb="4" eb="5">
      <t>シツ</t>
    </rPh>
    <phoneticPr fontId="1"/>
  </si>
  <si>
    <t>No.</t>
    <phoneticPr fontId="1"/>
  </si>
  <si>
    <t>例</t>
    <rPh sb="0" eb="1">
      <t>レイ</t>
    </rPh>
    <phoneticPr fontId="1"/>
  </si>
  <si>
    <t>協会　花子</t>
    <rPh sb="0" eb="2">
      <t>キョウカイ</t>
    </rPh>
    <rPh sb="3" eb="5">
      <t>ハナコ</t>
    </rPh>
    <phoneticPr fontId="1"/>
  </si>
  <si>
    <t>1-1-1</t>
    <phoneticPr fontId="1"/>
  </si>
  <si>
    <t>2-2-2</t>
    <phoneticPr fontId="1"/>
  </si>
  <si>
    <t>東京都文京区湯島</t>
    <rPh sb="0" eb="8">
      <t>１１３－００３４</t>
    </rPh>
    <phoneticPr fontId="1"/>
  </si>
  <si>
    <t>東京都千代田区霞が関</t>
    <rPh sb="0" eb="10">
      <t>１００－００１３</t>
    </rPh>
    <phoneticPr fontId="1"/>
  </si>
  <si>
    <t>1994/2/2又はH6.2.2と入力</t>
    <rPh sb="8" eb="9">
      <t>マタ</t>
    </rPh>
    <rPh sb="17" eb="19">
      <t>ニュウリョク</t>
    </rPh>
    <phoneticPr fontId="1"/>
  </si>
  <si>
    <t>書類送付先
1：勤務先
2：自宅</t>
    <rPh sb="0" eb="2">
      <t>ショルイ</t>
    </rPh>
    <rPh sb="2" eb="5">
      <t>ソウフサキ</t>
    </rPh>
    <rPh sb="8" eb="10">
      <t>キンム</t>
    </rPh>
    <rPh sb="10" eb="11">
      <t>サキ</t>
    </rPh>
    <rPh sb="14" eb="16">
      <t>ジタク</t>
    </rPh>
    <phoneticPr fontId="1"/>
  </si>
  <si>
    <t>113-0033</t>
    <phoneticPr fontId="1"/>
  </si>
  <si>
    <t>160-0022</t>
    <phoneticPr fontId="1"/>
  </si>
  <si>
    <t>＜現住所＞
番地</t>
    <rPh sb="6" eb="8">
      <t>バンチ</t>
    </rPh>
    <phoneticPr fontId="1"/>
  </si>
  <si>
    <t>＜現住所＞
建物名</t>
    <rPh sb="6" eb="8">
      <t>タテモノ</t>
    </rPh>
    <rPh sb="8" eb="9">
      <t>メイ</t>
    </rPh>
    <phoneticPr fontId="1"/>
  </si>
  <si>
    <t>&lt;自宅住所&gt;
郵便番号</t>
    <rPh sb="1" eb="3">
      <t>ジタク</t>
    </rPh>
    <rPh sb="3" eb="5">
      <t>ジュウショ</t>
    </rPh>
    <phoneticPr fontId="1"/>
  </si>
  <si>
    <t>丁目番地は　
（-）ハイフンで省力可</t>
    <rPh sb="0" eb="2">
      <t>チョウメ</t>
    </rPh>
    <rPh sb="2" eb="4">
      <t>バンチ</t>
    </rPh>
    <rPh sb="15" eb="17">
      <t>ショウリョク</t>
    </rPh>
    <rPh sb="17" eb="18">
      <t>カ</t>
    </rPh>
    <phoneticPr fontId="1"/>
  </si>
  <si>
    <t>あれば建物名、部屋番号記入</t>
    <rPh sb="3" eb="5">
      <t>タテモノ</t>
    </rPh>
    <rPh sb="5" eb="6">
      <t>メイ</t>
    </rPh>
    <rPh sb="7" eb="9">
      <t>ヘヤ</t>
    </rPh>
    <rPh sb="9" eb="11">
      <t>バンゴウ</t>
    </rPh>
    <rPh sb="11" eb="13">
      <t>キニュウ</t>
    </rPh>
    <phoneticPr fontId="1"/>
  </si>
  <si>
    <t>会社名</t>
    <rPh sb="0" eb="3">
      <t>カイシャメイ</t>
    </rPh>
    <phoneticPr fontId="1"/>
  </si>
  <si>
    <t>本郷支店</t>
    <rPh sb="0" eb="2">
      <t>ホンゴウ</t>
    </rPh>
    <rPh sb="2" eb="4">
      <t>シテン</t>
    </rPh>
    <phoneticPr fontId="1"/>
  </si>
  <si>
    <t>株式会社医薬品</t>
    <rPh sb="0" eb="4">
      <t>カブ</t>
    </rPh>
    <rPh sb="4" eb="7">
      <t>イヤクヒン</t>
    </rPh>
    <phoneticPr fontId="1"/>
  </si>
  <si>
    <t>支店名や部署名、店舗名等</t>
    <rPh sb="0" eb="3">
      <t>シテンメイ</t>
    </rPh>
    <rPh sb="4" eb="6">
      <t>ブショ</t>
    </rPh>
    <rPh sb="6" eb="7">
      <t>メイ</t>
    </rPh>
    <rPh sb="8" eb="10">
      <t>テンポ</t>
    </rPh>
    <rPh sb="10" eb="11">
      <t>メイ</t>
    </rPh>
    <rPh sb="11" eb="12">
      <t>トウ</t>
    </rPh>
    <phoneticPr fontId="1"/>
  </si>
  <si>
    <t>丁目番地は　
（-）ハイフン入力可</t>
    <phoneticPr fontId="1"/>
  </si>
  <si>
    <t>受付〆切日</t>
    <rPh sb="0" eb="2">
      <t>ウケツケ</t>
    </rPh>
    <rPh sb="2" eb="4">
      <t>シメキリ</t>
    </rPh>
    <rPh sb="4" eb="5">
      <t>ビ</t>
    </rPh>
    <phoneticPr fontId="1"/>
  </si>
  <si>
    <t>＜勤務先＞郵便番号</t>
    <phoneticPr fontId="1"/>
  </si>
  <si>
    <t>＜勤務先＞
勤務先住所１</t>
    <rPh sb="6" eb="9">
      <t>キンムサキ</t>
    </rPh>
    <phoneticPr fontId="1"/>
  </si>
  <si>
    <t>＜勤務先＞
勤務先住所2</t>
    <rPh sb="6" eb="9">
      <t>キンムサキ</t>
    </rPh>
    <phoneticPr fontId="1"/>
  </si>
  <si>
    <t>＜勤務先＞
勤務先住所3</t>
    <rPh sb="6" eb="9">
      <t>キンムサキ</t>
    </rPh>
    <phoneticPr fontId="1"/>
  </si>
  <si>
    <t>&lt;勤務先&gt;
勤務先名称1</t>
    <rPh sb="9" eb="11">
      <t>メイショウ</t>
    </rPh>
    <phoneticPr fontId="1"/>
  </si>
  <si>
    <t>＜勤務先＞
勤務先名称２</t>
    <rPh sb="6" eb="9">
      <t>キンムサキ</t>
    </rPh>
    <rPh sb="9" eb="11">
      <t>メイショウ</t>
    </rPh>
    <phoneticPr fontId="1"/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</si>
  <si>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</si>
  <si>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</si>
  <si>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</si>
  <si>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</si>
  <si>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</si>
  <si>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</si>
  <si>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</si>
  <si>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</si>
  <si>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</si>
  <si>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K01</t>
  </si>
  <si>
    <t>開催</t>
    <rPh sb="0" eb="2">
      <t>カイサイ</t>
    </rPh>
    <phoneticPr fontId="1"/>
  </si>
  <si>
    <t>K01</t>
    <phoneticPr fontId="1"/>
  </si>
  <si>
    <t>医療機器の販売・貸与管理者</t>
    <rPh sb="0" eb="2">
      <t>イリョウ</t>
    </rPh>
    <rPh sb="2" eb="4">
      <t>キキ</t>
    </rPh>
    <rPh sb="5" eb="7">
      <t>ハンバイ</t>
    </rPh>
    <rPh sb="8" eb="10">
      <t>タイヨ</t>
    </rPh>
    <rPh sb="10" eb="13">
      <t>カンリシャ</t>
    </rPh>
    <phoneticPr fontId="1"/>
  </si>
  <si>
    <t>修理責任技術者</t>
    <rPh sb="0" eb="2">
      <t>シュウリ</t>
    </rPh>
    <rPh sb="2" eb="4">
      <t>セキニン</t>
    </rPh>
    <rPh sb="4" eb="7">
      <t>ギジュツシャ</t>
    </rPh>
    <phoneticPr fontId="1"/>
  </si>
  <si>
    <t>販売・貸与管理者及び修理責任技術者（兼務）</t>
    <rPh sb="0" eb="2">
      <t>ハンバイ</t>
    </rPh>
    <rPh sb="3" eb="5">
      <t>タイヨ</t>
    </rPh>
    <rPh sb="5" eb="8">
      <t>カンリシャ</t>
    </rPh>
    <rPh sb="8" eb="9">
      <t>オヨ</t>
    </rPh>
    <rPh sb="10" eb="12">
      <t>シュウリ</t>
    </rPh>
    <rPh sb="12" eb="14">
      <t>セキニン</t>
    </rPh>
    <rPh sb="14" eb="17">
      <t>ギジュツシャ</t>
    </rPh>
    <rPh sb="18" eb="20">
      <t>ケンム</t>
    </rPh>
    <phoneticPr fontId="1"/>
  </si>
  <si>
    <t>手順</t>
    <rPh sb="0" eb="2">
      <t>テジュン</t>
    </rPh>
    <phoneticPr fontId="1"/>
  </si>
  <si>
    <t>申込データの送信</t>
    <rPh sb="0" eb="2">
      <t>モウシコミ</t>
    </rPh>
    <rPh sb="6" eb="8">
      <t>ソウシン</t>
    </rPh>
    <phoneticPr fontId="1"/>
  </si>
  <si>
    <t>受講料のお支払い</t>
    <rPh sb="0" eb="2">
      <t>ジュコウ</t>
    </rPh>
    <rPh sb="2" eb="3">
      <t>リョウ</t>
    </rPh>
    <rPh sb="5" eb="7">
      <t>シハラ</t>
    </rPh>
    <phoneticPr fontId="1"/>
  </si>
  <si>
    <t>ID・PWのお知らせ</t>
    <rPh sb="7" eb="8">
      <t>シ</t>
    </rPh>
    <phoneticPr fontId="1"/>
  </si>
  <si>
    <t>希望日程コード</t>
    <rPh sb="0" eb="2">
      <t>キボウ</t>
    </rPh>
    <rPh sb="2" eb="4">
      <t>ニッテイ</t>
    </rPh>
    <phoneticPr fontId="1"/>
  </si>
  <si>
    <t>（必須）</t>
    <rPh sb="1" eb="3">
      <t>ヒッス</t>
    </rPh>
    <phoneticPr fontId="1"/>
  </si>
  <si>
    <t>（必須）</t>
    <phoneticPr fontId="1"/>
  </si>
  <si>
    <t>東京都文京区本郷</t>
    <rPh sb="0" eb="2">
      <t>トウキョウ</t>
    </rPh>
    <rPh sb="2" eb="3">
      <t>ト</t>
    </rPh>
    <rPh sb="3" eb="6">
      <t>ブンキョウク</t>
    </rPh>
    <rPh sb="6" eb="8">
      <t>ホンゴウ</t>
    </rPh>
    <phoneticPr fontId="1"/>
  </si>
  <si>
    <t>東京都新宿区新宿</t>
    <rPh sb="0" eb="2">
      <t>トウキョウ</t>
    </rPh>
    <rPh sb="2" eb="3">
      <t>ト</t>
    </rPh>
    <rPh sb="3" eb="6">
      <t>シンジュクク</t>
    </rPh>
    <rPh sb="6" eb="8">
      <t>シンジュク</t>
    </rPh>
    <phoneticPr fontId="1"/>
  </si>
  <si>
    <t>＜現住所＞
都道府県　市区町村</t>
    <rPh sb="6" eb="10">
      <t>トドウフケン</t>
    </rPh>
    <rPh sb="11" eb="13">
      <t>シク</t>
    </rPh>
    <rPh sb="13" eb="15">
      <t>チョウソン</t>
    </rPh>
    <phoneticPr fontId="1"/>
  </si>
  <si>
    <t>送付先
(自動入力）</t>
    <rPh sb="0" eb="2">
      <t>ソウフ</t>
    </rPh>
    <rPh sb="2" eb="3">
      <t>サキ</t>
    </rPh>
    <rPh sb="5" eb="7">
      <t>ジドウ</t>
    </rPh>
    <rPh sb="7" eb="9">
      <t>ニュウリョク</t>
    </rPh>
    <phoneticPr fontId="1"/>
  </si>
  <si>
    <t>希望日程（自動入力）</t>
    <rPh sb="0" eb="2">
      <t>キボウ</t>
    </rPh>
    <rPh sb="2" eb="4">
      <t>ニッテイ</t>
    </rPh>
    <rPh sb="5" eb="7">
      <t>ジドウ</t>
    </rPh>
    <rPh sb="7" eb="9">
      <t>ニュウリョク</t>
    </rPh>
    <phoneticPr fontId="1"/>
  </si>
  <si>
    <t>&lt;届け出区分&gt;
自動入力</t>
    <rPh sb="0" eb="1">
      <t>トド</t>
    </rPh>
    <rPh sb="2" eb="3">
      <t>デ</t>
    </rPh>
    <rPh sb="3" eb="5">
      <t>クブン</t>
    </rPh>
    <rPh sb="8" eb="10">
      <t>ジドウ</t>
    </rPh>
    <rPh sb="10" eb="12">
      <t>ニュウリョク</t>
    </rPh>
    <phoneticPr fontId="1"/>
  </si>
  <si>
    <t xml:space="preserve"> 都道府県　市区町村
※都道府県から入力
(例：東京都、高知県）</t>
    <rPh sb="1" eb="5">
      <t>トドウフケン</t>
    </rPh>
    <rPh sb="6" eb="8">
      <t>シク</t>
    </rPh>
    <rPh sb="8" eb="10">
      <t>チョウソン</t>
    </rPh>
    <rPh sb="12" eb="16">
      <t>トドウフケン</t>
    </rPh>
    <rPh sb="18" eb="20">
      <t>ニュウリョク</t>
    </rPh>
    <rPh sb="22" eb="23">
      <t>レイ</t>
    </rPh>
    <rPh sb="24" eb="26">
      <t>トウキョウ</t>
    </rPh>
    <rPh sb="26" eb="27">
      <t>ト</t>
    </rPh>
    <rPh sb="28" eb="31">
      <t>コウチケン</t>
    </rPh>
    <phoneticPr fontId="1"/>
  </si>
  <si>
    <t>届出区分NO.</t>
    <rPh sb="0" eb="2">
      <t>トドケデ</t>
    </rPh>
    <rPh sb="2" eb="4">
      <t>クブン</t>
    </rPh>
    <phoneticPr fontId="1"/>
  </si>
  <si>
    <t>右記番号より選択
1・2・3</t>
    <rPh sb="0" eb="2">
      <t>ウキ</t>
    </rPh>
    <rPh sb="2" eb="4">
      <t>バンゴウ</t>
    </rPh>
    <rPh sb="6" eb="8">
      <t>センタク</t>
    </rPh>
    <phoneticPr fontId="1"/>
  </si>
  <si>
    <t>自動入力</t>
    <rPh sb="0" eb="2">
      <t>ジドウ</t>
    </rPh>
    <rPh sb="2" eb="4">
      <t>ニュウリョク</t>
    </rPh>
    <phoneticPr fontId="1"/>
  </si>
  <si>
    <t>1　医療機器の販売・貸与管理者
2　修理責任技術者
3　販売・貸与管理者及び修理責任技術者（兼務）</t>
    <rPh sb="2" eb="4">
      <t>イリョウ</t>
    </rPh>
    <rPh sb="4" eb="6">
      <t>キキ</t>
    </rPh>
    <rPh sb="7" eb="9">
      <t>ハンバイ</t>
    </rPh>
    <rPh sb="10" eb="12">
      <t>タイヨ</t>
    </rPh>
    <rPh sb="12" eb="15">
      <t>カンリシャ</t>
    </rPh>
    <rPh sb="18" eb="20">
      <t>シュウリ</t>
    </rPh>
    <rPh sb="20" eb="22">
      <t>セキニン</t>
    </rPh>
    <rPh sb="22" eb="25">
      <t>ギジュツシャ</t>
    </rPh>
    <rPh sb="28" eb="30">
      <t>ハンバイ</t>
    </rPh>
    <rPh sb="31" eb="33">
      <t>タイヨ</t>
    </rPh>
    <rPh sb="33" eb="36">
      <t>カンリシャ</t>
    </rPh>
    <rPh sb="36" eb="37">
      <t>オヨ</t>
    </rPh>
    <rPh sb="38" eb="40">
      <t>シュウリ</t>
    </rPh>
    <rPh sb="40" eb="42">
      <t>セキニン</t>
    </rPh>
    <rPh sb="42" eb="45">
      <t>ギジュツシャ</t>
    </rPh>
    <rPh sb="46" eb="48">
      <t>ケンム</t>
    </rPh>
    <phoneticPr fontId="1"/>
  </si>
  <si>
    <t>届出区分</t>
    <rPh sb="0" eb="2">
      <t>トドケデ</t>
    </rPh>
    <rPh sb="2" eb="4">
      <t>クブン</t>
    </rPh>
    <phoneticPr fontId="1"/>
  </si>
  <si>
    <t>K11</t>
  </si>
  <si>
    <t>K12</t>
  </si>
  <si>
    <t>講習名</t>
    <rPh sb="0" eb="2">
      <t>コウシュウ</t>
    </rPh>
    <rPh sb="2" eb="3">
      <t>メイ</t>
    </rPh>
    <phoneticPr fontId="1"/>
  </si>
  <si>
    <t>K13</t>
  </si>
  <si>
    <t>K14</t>
  </si>
  <si>
    <t>K15</t>
  </si>
  <si>
    <t>K16</t>
  </si>
  <si>
    <t>K17</t>
  </si>
  <si>
    <t>K18</t>
  </si>
  <si>
    <t>K19</t>
  </si>
  <si>
    <t>K20</t>
  </si>
  <si>
    <t>4月期　eラーニング（4/15～5/15）</t>
    <rPh sb="1" eb="2">
      <t>ガツ</t>
    </rPh>
    <rPh sb="2" eb="3">
      <t>キ</t>
    </rPh>
    <phoneticPr fontId="2"/>
  </si>
  <si>
    <t>5月期①eラーニング（5/1～6/1）</t>
    <rPh sb="1" eb="2">
      <t>ガツ</t>
    </rPh>
    <rPh sb="2" eb="3">
      <t>キ</t>
    </rPh>
    <phoneticPr fontId="2"/>
  </si>
  <si>
    <t>5月期②eラーニング（5/15～6/15）</t>
    <rPh sb="1" eb="2">
      <t>ガツ</t>
    </rPh>
    <rPh sb="2" eb="3">
      <t>キ</t>
    </rPh>
    <phoneticPr fontId="2"/>
  </si>
  <si>
    <t>6月期①eラーニング（6/1～7/1）</t>
    <rPh sb="1" eb="2">
      <t>ガツ</t>
    </rPh>
    <rPh sb="2" eb="3">
      <t>キ</t>
    </rPh>
    <phoneticPr fontId="2"/>
  </si>
  <si>
    <t>6月期②eラーニング（6/15～7/15）</t>
    <rPh sb="1" eb="2">
      <t>ガツ</t>
    </rPh>
    <rPh sb="2" eb="3">
      <t>キ</t>
    </rPh>
    <phoneticPr fontId="2"/>
  </si>
  <si>
    <t>7月期①eラーニング（7/1～8/3）</t>
    <phoneticPr fontId="1"/>
  </si>
  <si>
    <t>7月期②eラーニング（7/15～8/17）</t>
    <rPh sb="1" eb="2">
      <t>ガツ</t>
    </rPh>
    <rPh sb="2" eb="3">
      <t>キ</t>
    </rPh>
    <phoneticPr fontId="2"/>
  </si>
  <si>
    <t>8月期①eラーニング（8/1～9/1）</t>
    <phoneticPr fontId="1"/>
  </si>
  <si>
    <t>8月期②eラーニング（8/15～9/15）</t>
    <rPh sb="1" eb="2">
      <t>ガツ</t>
    </rPh>
    <rPh sb="2" eb="3">
      <t>キ</t>
    </rPh>
    <phoneticPr fontId="2"/>
  </si>
  <si>
    <t>9月期①eラーニング（9/1～10/1）</t>
    <phoneticPr fontId="1"/>
  </si>
  <si>
    <t>9月期②eラーニング（9/15～10/15）</t>
    <rPh sb="1" eb="2">
      <t>ガツ</t>
    </rPh>
    <rPh sb="2" eb="3">
      <t>キ</t>
    </rPh>
    <phoneticPr fontId="2"/>
  </si>
  <si>
    <t>10月期①eラーニング（10/1～11/2）</t>
    <rPh sb="2" eb="3">
      <t>ガツ</t>
    </rPh>
    <rPh sb="3" eb="4">
      <t>キ</t>
    </rPh>
    <phoneticPr fontId="2"/>
  </si>
  <si>
    <t>10月期②eラーニング（10/15～11/16）</t>
    <rPh sb="2" eb="3">
      <t>ガツ</t>
    </rPh>
    <rPh sb="3" eb="4">
      <t>キ</t>
    </rPh>
    <phoneticPr fontId="2"/>
  </si>
  <si>
    <t>11月期①eラーニング（11/1～12/1）</t>
    <rPh sb="2" eb="3">
      <t>ガツ</t>
    </rPh>
    <rPh sb="3" eb="4">
      <t>キ</t>
    </rPh>
    <phoneticPr fontId="2"/>
  </si>
  <si>
    <t>11月期②eラーニング（11/15～12/15）</t>
    <rPh sb="2" eb="3">
      <t>ガツ</t>
    </rPh>
    <rPh sb="3" eb="4">
      <t>キ</t>
    </rPh>
    <phoneticPr fontId="2"/>
  </si>
  <si>
    <t>12月期①eラーニング（12/1～1/5）</t>
    <rPh sb="2" eb="3">
      <t>ガツ</t>
    </rPh>
    <rPh sb="3" eb="4">
      <t>キ</t>
    </rPh>
    <phoneticPr fontId="2"/>
  </si>
  <si>
    <t>12月期②eラーニング（12/15～1/15）</t>
    <rPh sb="2" eb="3">
      <t>ガツ</t>
    </rPh>
    <rPh sb="3" eb="4">
      <t>キ</t>
    </rPh>
    <phoneticPr fontId="2"/>
  </si>
  <si>
    <t>1月期eラーニング（1/15～2/15）</t>
    <rPh sb="1" eb="2">
      <t>ガツ</t>
    </rPh>
    <rPh sb="2" eb="3">
      <t>キ</t>
    </rPh>
    <phoneticPr fontId="2"/>
  </si>
  <si>
    <t>2月期eラーニング（2/1～3/5）</t>
    <rPh sb="1" eb="2">
      <t>ガツ</t>
    </rPh>
    <rPh sb="2" eb="3">
      <t>キ</t>
    </rPh>
    <phoneticPr fontId="2"/>
  </si>
  <si>
    <t>3月期eラーニング（3/1～3/26）</t>
    <rPh sb="1" eb="2">
      <t>ガツ</t>
    </rPh>
    <rPh sb="2" eb="3">
      <t>キ</t>
    </rPh>
    <phoneticPr fontId="2"/>
  </si>
  <si>
    <t>EL①</t>
  </si>
  <si>
    <t>EL②</t>
  </si>
  <si>
    <t>EL③</t>
  </si>
  <si>
    <t>EL④</t>
  </si>
  <si>
    <t>EL⑤</t>
  </si>
  <si>
    <t>EL⑥</t>
  </si>
  <si>
    <t>EL⑦</t>
  </si>
  <si>
    <t>EL⑧</t>
  </si>
  <si>
    <t>EL⑨</t>
  </si>
  <si>
    <t>EL⑩</t>
  </si>
  <si>
    <t>EL⑪</t>
  </si>
  <si>
    <t>EL⑫</t>
  </si>
  <si>
    <t>EL⑬</t>
  </si>
  <si>
    <t>EＬ⑭</t>
  </si>
  <si>
    <t>EL⑮</t>
  </si>
  <si>
    <t>EL⑯</t>
  </si>
  <si>
    <t>EＬ⑰</t>
  </si>
  <si>
    <t>EL⑱</t>
  </si>
  <si>
    <t>EＬ⑲</t>
  </si>
  <si>
    <t>EL⑳</t>
  </si>
  <si>
    <t>2026年4月15日(水)～2026年5月15日(金)</t>
  </si>
  <si>
    <t>2026年5月1日(金)～2026年6月1日(月)</t>
  </si>
  <si>
    <t>2026年5月15日(金)～2026年6月15日(月)</t>
  </si>
  <si>
    <t>2026年6月1日(月)～2026年7月1日(水)</t>
  </si>
  <si>
    <t>2026年6月15日(月)～2026年7月15日(水)</t>
  </si>
  <si>
    <t>2026年7月1日(水)～2026年8月3日(月)</t>
  </si>
  <si>
    <t>2026年7月15日(水)～2026年8月17日(月)</t>
  </si>
  <si>
    <t>2026年8月1日(土)～2026年9月1日(火)</t>
  </si>
  <si>
    <t>2026年8月15日(土)～2026年9月15日(火)</t>
  </si>
  <si>
    <t>2026年9月1日(火)～2026年10月1日(木)</t>
  </si>
  <si>
    <t>2026年9月15日(火)～2026年10月15日(木)</t>
  </si>
  <si>
    <t>2026年10月1日(木)～2026年11月2日(月)</t>
  </si>
  <si>
    <t>2026年10月15日(木)～2026年11月16日(月)</t>
  </si>
  <si>
    <t>2026年11月1日(日)～2026年12月1日(火)</t>
  </si>
  <si>
    <t>2026年11月15日(日)～2026年12月15日(火)</t>
  </si>
  <si>
    <t>2026年12月1日(火)～2027年1月5日(火)</t>
  </si>
  <si>
    <t>2026年12月15日(火)～2027年1月15日(金)</t>
  </si>
  <si>
    <t>2027年1月15日(金)～2027年2月15日(月)</t>
  </si>
  <si>
    <t>2027年2月5日(金)～2027年3月5日(金)</t>
  </si>
  <si>
    <t>2027年3月1日(月)～2027年3月26日(金)</t>
  </si>
  <si>
    <t>実施期間</t>
    <rPh sb="0" eb="2">
      <t>ジッシ</t>
    </rPh>
    <rPh sb="2" eb="4">
      <t>キカン</t>
    </rPh>
    <phoneticPr fontId="1"/>
  </si>
  <si>
    <t>30日間</t>
  </si>
  <si>
    <t>31日間</t>
  </si>
  <si>
    <t>33日間</t>
  </si>
  <si>
    <t>32日間</t>
  </si>
  <si>
    <t>35日間</t>
  </si>
  <si>
    <t>28日間</t>
  </si>
  <si>
    <t>25日間</t>
  </si>
  <si>
    <t>K30</t>
    <phoneticPr fontId="1"/>
  </si>
  <si>
    <t>K31</t>
    <phoneticPr fontId="1"/>
  </si>
  <si>
    <t>K32</t>
    <phoneticPr fontId="1"/>
  </si>
  <si>
    <t>東京①</t>
    <rPh sb="0" eb="2">
      <t>トウキョウ</t>
    </rPh>
    <phoneticPr fontId="2"/>
  </si>
  <si>
    <t>東京②</t>
    <rPh sb="0" eb="2">
      <t>トウキョウ</t>
    </rPh>
    <phoneticPr fontId="2"/>
  </si>
  <si>
    <t>大阪</t>
    <rPh sb="0" eb="2">
      <t>オオサカ</t>
    </rPh>
    <phoneticPr fontId="2"/>
  </si>
  <si>
    <t>東京①　連合会館(6/17)　</t>
    <phoneticPr fontId="2"/>
  </si>
  <si>
    <t>大阪　大阪YMCA国際文化センター(10/22)</t>
    <phoneticPr fontId="2"/>
  </si>
  <si>
    <t>2026年6月17日（水）</t>
    <rPh sb="4" eb="5">
      <t>ネン</t>
    </rPh>
    <rPh sb="6" eb="7">
      <t>ガツ</t>
    </rPh>
    <rPh sb="9" eb="10">
      <t>ニチ</t>
    </rPh>
    <rPh sb="11" eb="12">
      <t>スイ</t>
    </rPh>
    <phoneticPr fontId="2"/>
  </si>
  <si>
    <t>2026年10月22日（木）</t>
    <rPh sb="4" eb="5">
      <t>ネン</t>
    </rPh>
    <rPh sb="7" eb="8">
      <t>ガツ</t>
    </rPh>
    <rPh sb="10" eb="11">
      <t>ヒ</t>
    </rPh>
    <rPh sb="12" eb="13">
      <t>モク</t>
    </rPh>
    <phoneticPr fontId="2"/>
  </si>
  <si>
    <t>東京都千代田区神田駿河台3-2-11</t>
    <phoneticPr fontId="2"/>
  </si>
  <si>
    <t>東京都渋谷区代々木神園町3-1</t>
    <phoneticPr fontId="2"/>
  </si>
  <si>
    <t>大阪府大阪市西区土佐堀1丁目5-6</t>
    <phoneticPr fontId="2"/>
  </si>
  <si>
    <t>所在地</t>
    <rPh sb="0" eb="3">
      <t>ショザイチ</t>
    </rPh>
    <phoneticPr fontId="1"/>
  </si>
  <si>
    <t>開催日</t>
    <rPh sb="0" eb="3">
      <t>カイサイビ</t>
    </rPh>
    <phoneticPr fontId="1"/>
  </si>
  <si>
    <t>13:30～16:00</t>
    <phoneticPr fontId="2"/>
  </si>
  <si>
    <t>DVD講習</t>
    <rPh sb="3" eb="5">
      <t>コウシュウ</t>
    </rPh>
    <phoneticPr fontId="1"/>
  </si>
  <si>
    <t>2026年8月10日～2026年9月10日</t>
  </si>
  <si>
    <t>2026年11月20日～2026年12月20日</t>
  </si>
  <si>
    <t>DVD①</t>
    <phoneticPr fontId="1"/>
  </si>
  <si>
    <t>DVD②</t>
    <phoneticPr fontId="1"/>
  </si>
  <si>
    <t>8月期DVD開催（8/10～9/10）</t>
    <rPh sb="1" eb="2">
      <t>ガツ</t>
    </rPh>
    <rPh sb="2" eb="3">
      <t>キ</t>
    </rPh>
    <rPh sb="6" eb="8">
      <t>カイサイ</t>
    </rPh>
    <phoneticPr fontId="2"/>
  </si>
  <si>
    <t>11月期DVD開催（11/18～12/17）</t>
    <rPh sb="2" eb="3">
      <t>ガツ</t>
    </rPh>
    <rPh sb="3" eb="4">
      <t>キ</t>
    </rPh>
    <rPh sb="7" eb="9">
      <t>カイサイ</t>
    </rPh>
    <phoneticPr fontId="2"/>
  </si>
  <si>
    <t>講習時間</t>
    <rPh sb="0" eb="2">
      <t>コウシュウ</t>
    </rPh>
    <rPh sb="2" eb="4">
      <t>ジカン</t>
    </rPh>
    <phoneticPr fontId="1"/>
  </si>
  <si>
    <r>
      <rPr>
        <sz val="16"/>
        <color theme="1" tint="0.14999847407452621"/>
        <rFont val="MS UI Gothic"/>
        <family val="3"/>
        <charset val="128"/>
      </rPr>
      <t xml:space="preserve">
</t>
    </r>
    <r>
      <rPr>
        <sz val="22"/>
        <color theme="1" tint="0.14999847407452621"/>
        <rFont val="MS UI Gothic"/>
        <family val="3"/>
        <charset val="128"/>
      </rPr>
      <t xml:space="preserve">
</t>
    </r>
    <r>
      <rPr>
        <sz val="18"/>
        <color theme="1" tint="0.14999847407452621"/>
        <rFont val="MS UI Gothic"/>
        <family val="3"/>
        <charset val="128"/>
      </rPr>
      <t>従事年数証明書も受付締切日までにご用意ください。</t>
    </r>
    <r>
      <rPr>
        <sz val="22"/>
        <color theme="1" tint="0.14999847407452621"/>
        <rFont val="MS UI Gothic"/>
        <family val="3"/>
        <charset val="128"/>
      </rPr>
      <t xml:space="preserve">
日程に余裕を持ってお申込みください。</t>
    </r>
    <rPh sb="2" eb="4">
      <t>ジュウジ</t>
    </rPh>
    <rPh sb="4" eb="6">
      <t>ネンスウ</t>
    </rPh>
    <rPh sb="6" eb="9">
      <t>ショウメイショ</t>
    </rPh>
    <rPh sb="10" eb="12">
      <t>ウケツケ</t>
    </rPh>
    <rPh sb="12" eb="15">
      <t>シメキリビ</t>
    </rPh>
    <rPh sb="19" eb="21">
      <t>ヨウイ</t>
    </rPh>
    <rPh sb="28" eb="30">
      <t>ニッテイ</t>
    </rPh>
    <rPh sb="31" eb="33">
      <t>ヨユウ</t>
    </rPh>
    <rPh sb="34" eb="35">
      <t>モ</t>
    </rPh>
    <rPh sb="38" eb="40">
      <t>モウシコ</t>
    </rPh>
    <phoneticPr fontId="1"/>
  </si>
  <si>
    <t>K40</t>
    <phoneticPr fontId="1"/>
  </si>
  <si>
    <t>K41</t>
    <phoneticPr fontId="1"/>
  </si>
  <si>
    <r>
      <t xml:space="preserve">日程シートよりコード選択
プルダウン選択
</t>
    </r>
    <r>
      <rPr>
        <sz val="9"/>
        <color rgb="FFFF0000"/>
        <rFont val="Meiryo UI"/>
        <family val="3"/>
        <charset val="128"/>
      </rPr>
      <t>直接入力可</t>
    </r>
    <rPh sb="0" eb="2">
      <t>ニッテイ</t>
    </rPh>
    <rPh sb="10" eb="12">
      <t>センタク</t>
    </rPh>
    <rPh sb="18" eb="20">
      <t>センタク</t>
    </rPh>
    <rPh sb="21" eb="23">
      <t>チョクセツ</t>
    </rPh>
    <rPh sb="23" eb="25">
      <t>ニュウリョク</t>
    </rPh>
    <rPh sb="25" eb="26">
      <t>カ</t>
    </rPh>
    <phoneticPr fontId="1"/>
  </si>
  <si>
    <r>
      <t xml:space="preserve">姓と名　
</t>
    </r>
    <r>
      <rPr>
        <sz val="9"/>
        <color rgb="FFFF0000"/>
        <rFont val="Meiryo UI"/>
        <family val="3"/>
        <charset val="128"/>
      </rPr>
      <t>間に全角スペース空ける</t>
    </r>
    <rPh sb="0" eb="1">
      <t>セイ</t>
    </rPh>
    <rPh sb="2" eb="3">
      <t>ナ</t>
    </rPh>
    <rPh sb="5" eb="6">
      <t>アイダ</t>
    </rPh>
    <rPh sb="7" eb="9">
      <t>ゼンカク</t>
    </rPh>
    <rPh sb="13" eb="14">
      <t>ア</t>
    </rPh>
    <phoneticPr fontId="1"/>
  </si>
  <si>
    <r>
      <t xml:space="preserve">全角カタカナ　セイとメイ
</t>
    </r>
    <r>
      <rPr>
        <sz val="9"/>
        <color rgb="FFFF0000"/>
        <rFont val="Meiryo UI"/>
        <family val="3"/>
        <charset val="128"/>
      </rPr>
      <t>間に全角スペース空ける</t>
    </r>
    <rPh sb="0" eb="2">
      <t>ゼンカク</t>
    </rPh>
    <rPh sb="13" eb="14">
      <t>アイダ</t>
    </rPh>
    <rPh sb="15" eb="17">
      <t>ゼンカク</t>
    </rPh>
    <rPh sb="21" eb="22">
      <t>ア</t>
    </rPh>
    <phoneticPr fontId="1"/>
  </si>
  <si>
    <r>
      <t xml:space="preserve">
✔会場開催・eラーニング・DVD講習にお申込みいただけます。
✔eラーニングは毎月1日・15日スタート。</t>
    </r>
    <r>
      <rPr>
        <sz val="18"/>
        <color theme="1" tint="0.14999847407452621"/>
        <rFont val="MS UI Gothic"/>
        <family val="3"/>
        <charset val="128"/>
      </rPr>
      <t>（4月、1月～3月除く）</t>
    </r>
    <r>
      <rPr>
        <sz val="22"/>
        <color theme="1" tint="0.14999847407452621"/>
        <rFont val="MS UI Gothic"/>
        <family val="3"/>
        <charset val="128"/>
      </rPr>
      <t xml:space="preserve">
✔すべてデジタル修了証
</t>
    </r>
    <r>
      <rPr>
        <sz val="18"/>
        <color theme="1" tint="0.14999847407452621"/>
        <rFont val="MS UI Gothic"/>
        <family val="3"/>
        <charset val="128"/>
      </rPr>
      <t>　（ブロックチェーン改ざん防止機能付き）</t>
    </r>
    <r>
      <rPr>
        <sz val="22"/>
        <color theme="1" tint="0.14999847407452621"/>
        <rFont val="MS UI Gothic"/>
        <family val="3"/>
        <charset val="128"/>
      </rPr>
      <t xml:space="preserve">
</t>
    </r>
    <r>
      <rPr>
        <sz val="18"/>
        <color theme="1" tint="0.14999847407452621"/>
        <rFont val="MS UI Gothic"/>
        <family val="3"/>
        <charset val="128"/>
      </rPr>
      <t>※受付締切日を過ぎたものには
お申込みいただけません。</t>
    </r>
    <r>
      <rPr>
        <sz val="22"/>
        <color theme="1" tint="0.14999847407452621"/>
        <rFont val="MS UI Gothic"/>
        <family val="3"/>
        <charset val="128"/>
      </rPr>
      <t xml:space="preserve">
</t>
    </r>
    <rPh sb="2" eb="4">
      <t>カイジョウ</t>
    </rPh>
    <rPh sb="4" eb="6">
      <t>カイサイ</t>
    </rPh>
    <rPh sb="17" eb="19">
      <t>コウシュウ</t>
    </rPh>
    <rPh sb="21" eb="23">
      <t>モウシコ</t>
    </rPh>
    <rPh sb="41" eb="43">
      <t>マイツキ</t>
    </rPh>
    <rPh sb="44" eb="45">
      <t>ニチ</t>
    </rPh>
    <rPh sb="48" eb="49">
      <t>ニチ</t>
    </rPh>
    <rPh sb="56" eb="57">
      <t>ガツ</t>
    </rPh>
    <rPh sb="59" eb="60">
      <t>ガツ</t>
    </rPh>
    <rPh sb="62" eb="63">
      <t>ガツ</t>
    </rPh>
    <rPh sb="63" eb="64">
      <t>ノゾ</t>
    </rPh>
    <rPh sb="76" eb="79">
      <t>シュウリョウショウ</t>
    </rPh>
    <rPh sb="90" eb="91">
      <t>カイ</t>
    </rPh>
    <rPh sb="93" eb="95">
      <t>ボウシ</t>
    </rPh>
    <rPh sb="95" eb="97">
      <t>キノウ</t>
    </rPh>
    <rPh sb="97" eb="98">
      <t>ツ</t>
    </rPh>
    <phoneticPr fontId="1"/>
  </si>
  <si>
    <t>会場開催</t>
    <rPh sb="0" eb="2">
      <t>カイジョウ</t>
    </rPh>
    <rPh sb="2" eb="4">
      <t>カイサイ</t>
    </rPh>
    <phoneticPr fontId="1"/>
  </si>
  <si>
    <t>eラーニング</t>
    <phoneticPr fontId="1"/>
  </si>
  <si>
    <t>申込データ（Excel）の入力</t>
    <rPh sb="0" eb="2">
      <t>モウシコミ</t>
    </rPh>
    <rPh sb="13" eb="15">
      <t>ニュウリョク</t>
    </rPh>
    <phoneticPr fontId="1"/>
  </si>
  <si>
    <t>修了証</t>
    <rPh sb="0" eb="3">
      <t>シュウリョウショウ</t>
    </rPh>
    <phoneticPr fontId="1"/>
  </si>
  <si>
    <t>継続的研修　団体様のお申込みについて　申込から修了までの流れ</t>
    <rPh sb="0" eb="3">
      <t>ケイゾクテキ</t>
    </rPh>
    <rPh sb="3" eb="5">
      <t>ケンシュウ</t>
    </rPh>
    <rPh sb="6" eb="9">
      <t>ダンタイサマ</t>
    </rPh>
    <rPh sb="11" eb="13">
      <t>モウシコ</t>
    </rPh>
    <rPh sb="19" eb="21">
      <t>モウシコミ</t>
    </rPh>
    <rPh sb="23" eb="25">
      <t>シュウリョウ</t>
    </rPh>
    <rPh sb="28" eb="29">
      <t>ナガ</t>
    </rPh>
    <phoneticPr fontId="1"/>
  </si>
  <si>
    <t>※受講者ごとに異なる日程でお申込みいただけます。</t>
    <phoneticPr fontId="1"/>
  </si>
  <si>
    <t>団体様申込欄の「Excel 取り込み欄」より、申込データをアップロードしてください。</t>
    <phoneticPr fontId="1"/>
  </si>
  <si>
    <t>協会にて内容確認後（通常 1～2 営業日）、受講料のご案内メールをお送りします。</t>
    <rPh sb="4" eb="6">
      <t>ナイヨウ</t>
    </rPh>
    <rPh sb="6" eb="8">
      <t>カクニン</t>
    </rPh>
    <rPh sb="8" eb="9">
      <t>ゴ</t>
    </rPh>
    <rPh sb="22" eb="25">
      <t>ジュコウリョウ</t>
    </rPh>
    <rPh sb="27" eb="29">
      <t>アンナイ</t>
    </rPh>
    <phoneticPr fontId="1"/>
  </si>
  <si>
    <t>メール受領後 10日以内 に、協会指定口座へご入金ください。</t>
    <rPh sb="3" eb="5">
      <t>ジュリョウ</t>
    </rPh>
    <phoneticPr fontId="1"/>
  </si>
  <si>
    <t>（ご入金確認後、領収書発行URLをお送りします。）</t>
    <phoneticPr fontId="1"/>
  </si>
  <si>
    <t>・ご担当者様宛に、ユーザーID（受講番号）および初期パスワードをお知らせします。</t>
    <phoneticPr fontId="1"/>
  </si>
  <si>
    <t>受講</t>
    <rPh sb="0" eb="2">
      <t>ジュコウ</t>
    </rPh>
    <phoneticPr fontId="1"/>
  </si>
  <si>
    <t>①入力例に従い、必要項目はすべてご入力ください。</t>
    <rPh sb="1" eb="3">
      <t>ニュウリョク</t>
    </rPh>
    <rPh sb="3" eb="4">
      <t>レイ</t>
    </rPh>
    <rPh sb="5" eb="6">
      <t>シタガ</t>
    </rPh>
    <rPh sb="8" eb="10">
      <t>ヒツヨウ</t>
    </rPh>
    <rPh sb="10" eb="12">
      <t>コウモク</t>
    </rPh>
    <rPh sb="17" eb="19">
      <t>ニュウリョク</t>
    </rPh>
    <phoneticPr fontId="1"/>
  </si>
  <si>
    <r>
      <t>②希望日程コードは、本Excel内の「</t>
    </r>
    <r>
      <rPr>
        <b/>
        <sz val="16"/>
        <rFont val="Meiryo UI"/>
        <family val="3"/>
        <charset val="128"/>
      </rPr>
      <t>R8日程</t>
    </r>
    <r>
      <rPr>
        <sz val="16"/>
        <rFont val="Meiryo UI"/>
        <family val="3"/>
        <charset val="128"/>
      </rPr>
      <t>」シートをご参照ください。</t>
    </r>
    <rPh sb="3" eb="5">
      <t>ニッテイ</t>
    </rPh>
    <rPh sb="16" eb="17">
      <t>ナイ</t>
    </rPh>
    <phoneticPr fontId="1"/>
  </si>
  <si>
    <r>
      <t>・</t>
    </r>
    <r>
      <rPr>
        <b/>
        <sz val="16"/>
        <rFont val="Meiryo UI"/>
        <family val="3"/>
        <charset val="128"/>
      </rPr>
      <t>eラーニング受講の方</t>
    </r>
    <r>
      <rPr>
        <sz val="16"/>
        <rFont val="Meiryo UI"/>
        <family val="3"/>
        <charset val="128"/>
      </rPr>
      <t>：受講期間が近づきましたら、送付希望先住所へ「テキスト」と「ユーザーID／初期パスワード通知」　を郵送します。</t>
    </r>
    <rPh sb="7" eb="9">
      <t>ジュコウ</t>
    </rPh>
    <rPh sb="10" eb="11">
      <t>カタ</t>
    </rPh>
    <phoneticPr fontId="1"/>
  </si>
  <si>
    <r>
      <t>・</t>
    </r>
    <r>
      <rPr>
        <b/>
        <sz val="16"/>
        <rFont val="Meiryo UI"/>
        <family val="3"/>
        <charset val="128"/>
      </rPr>
      <t>会場受講の方</t>
    </r>
    <r>
      <rPr>
        <sz val="16"/>
        <rFont val="Meiryo UI"/>
        <family val="3"/>
        <charset val="128"/>
      </rPr>
      <t>：送付希望先に受講票を郵送します。当日ご持参ください。</t>
    </r>
    <rPh sb="24" eb="26">
      <t>トウジツ</t>
    </rPh>
    <rPh sb="27" eb="29">
      <t>ジサン</t>
    </rPh>
    <phoneticPr fontId="1"/>
  </si>
  <si>
    <r>
      <t>・</t>
    </r>
    <r>
      <rPr>
        <b/>
        <sz val="16"/>
        <rFont val="Meiryo UI"/>
        <family val="3"/>
        <charset val="128"/>
      </rPr>
      <t>DVD受講の方</t>
    </r>
    <r>
      <rPr>
        <sz val="16"/>
        <rFont val="Meiryo UI"/>
        <family val="3"/>
        <charset val="128"/>
      </rPr>
      <t>：受講期間が近づきましたら「テキスト及びDVD」を郵送します。</t>
    </r>
    <rPh sb="4" eb="6">
      <t>ジュコウ</t>
    </rPh>
    <rPh sb="7" eb="8">
      <t>カタ</t>
    </rPh>
    <rPh sb="26" eb="27">
      <t>オヨ</t>
    </rPh>
    <rPh sb="33" eb="35">
      <t>ユウソウ</t>
    </rPh>
    <phoneticPr fontId="1"/>
  </si>
  <si>
    <t>　※受講期限を過ぎるとID・PWが無効となり、eラーニングが受講できません（欠席扱いとなります）。</t>
    <rPh sb="30" eb="32">
      <t>ジュコウ</t>
    </rPh>
    <phoneticPr fontId="1"/>
  </si>
  <si>
    <r>
      <rPr>
        <b/>
        <sz val="16"/>
        <rFont val="Meiryo UI"/>
        <family val="3"/>
        <charset val="128"/>
      </rPr>
      <t>・会場受講の方</t>
    </r>
    <r>
      <rPr>
        <sz val="16"/>
        <rFont val="Meiryo UI"/>
        <family val="3"/>
        <charset val="128"/>
      </rPr>
      <t>：当日受講票をお持ちください。</t>
    </r>
    <rPh sb="1" eb="3">
      <t>カイジョウ</t>
    </rPh>
    <rPh sb="3" eb="5">
      <t>ジュコウ</t>
    </rPh>
    <rPh sb="6" eb="7">
      <t>カタ</t>
    </rPh>
    <rPh sb="8" eb="10">
      <t>トウジツ</t>
    </rPh>
    <rPh sb="10" eb="12">
      <t>ジュコウ</t>
    </rPh>
    <rPh sb="12" eb="13">
      <t>ヒョウ</t>
    </rPh>
    <rPh sb="15" eb="16">
      <t>モ</t>
    </rPh>
    <phoneticPr fontId="1"/>
  </si>
  <si>
    <r>
      <rPr>
        <b/>
        <sz val="16"/>
        <rFont val="Meiryo UI"/>
        <family val="3"/>
        <charset val="128"/>
      </rPr>
      <t>・DVD受講の方</t>
    </r>
    <r>
      <rPr>
        <sz val="16"/>
        <rFont val="Meiryo UI"/>
        <family val="3"/>
        <charset val="128"/>
      </rPr>
      <t>：開催期間になりましたら、DVDで受講し、期日までに受講確認フォームより、キーワードを送信してください。</t>
    </r>
    <rPh sb="4" eb="6">
      <t>ジュコウ</t>
    </rPh>
    <rPh sb="7" eb="8">
      <t>カタ</t>
    </rPh>
    <rPh sb="9" eb="11">
      <t>カイサイ</t>
    </rPh>
    <rPh sb="11" eb="13">
      <t>キカン</t>
    </rPh>
    <rPh sb="25" eb="27">
      <t>ジュコウ</t>
    </rPh>
    <rPh sb="29" eb="31">
      <t>キジツ</t>
    </rPh>
    <rPh sb="34" eb="36">
      <t>ジュコウ</t>
    </rPh>
    <rPh sb="36" eb="38">
      <t>カクニン</t>
    </rPh>
    <rPh sb="51" eb="53">
      <t>ソウシン</t>
    </rPh>
    <phoneticPr fontId="1"/>
  </si>
  <si>
    <r>
      <rPr>
        <b/>
        <sz val="16"/>
        <rFont val="Meiryo UI"/>
        <family val="3"/>
        <charset val="128"/>
      </rPr>
      <t>・会場受講の方</t>
    </r>
    <r>
      <rPr>
        <sz val="16"/>
        <rFont val="Meiryo UI"/>
        <family val="3"/>
        <charset val="128"/>
      </rPr>
      <t>：開催日より3営業日ほどで、ご担当者様へメールにてデジタル修了証をお送りします。</t>
    </r>
    <phoneticPr fontId="1"/>
  </si>
  <si>
    <r>
      <rPr>
        <b/>
        <sz val="16"/>
        <rFont val="Meiryo UI"/>
        <family val="3"/>
        <charset val="128"/>
      </rPr>
      <t>・DVD受講の方</t>
    </r>
    <r>
      <rPr>
        <sz val="16"/>
        <rFont val="Meiryo UI"/>
        <family val="3"/>
        <charset val="128"/>
      </rPr>
      <t>：受講期間最終日より3営業日ほどで、ご担当者様へメールにてデジタル修了証をお送りします。</t>
    </r>
    <rPh sb="4" eb="6">
      <t>ジュコウ</t>
    </rPh>
    <rPh sb="7" eb="8">
      <t>カタ</t>
    </rPh>
    <rPh sb="9" eb="11">
      <t>ジュコウ</t>
    </rPh>
    <rPh sb="11" eb="13">
      <t>キカン</t>
    </rPh>
    <rPh sb="13" eb="16">
      <t>サイシュウビ</t>
    </rPh>
    <rPh sb="19" eb="22">
      <t>エイギョウビ</t>
    </rPh>
    <phoneticPr fontId="1"/>
  </si>
  <si>
    <r>
      <rPr>
        <b/>
        <sz val="16"/>
        <rFont val="Meiryo UI"/>
        <family val="3"/>
        <charset val="128"/>
      </rPr>
      <t>・eラーニング受講の方</t>
    </r>
    <r>
      <rPr>
        <sz val="16"/>
        <rFont val="Meiryo UI"/>
        <family val="3"/>
        <charset val="128"/>
      </rPr>
      <t>：受講完了すると、翌日より修了証をダウンロードできます。（18時までに受講完了すると、翌朝5時からダウンロード可能です。）</t>
    </r>
    <rPh sb="20" eb="22">
      <t>ヨクジツ</t>
    </rPh>
    <rPh sb="42" eb="43">
      <t>ジ</t>
    </rPh>
    <rPh sb="46" eb="48">
      <t>ジュコウ</t>
    </rPh>
    <rPh sb="48" eb="50">
      <t>カンリョウ</t>
    </rPh>
    <rPh sb="54" eb="56">
      <t>ヨクアサ</t>
    </rPh>
    <rPh sb="57" eb="58">
      <t>ジ</t>
    </rPh>
    <rPh sb="66" eb="68">
      <t>カノウ</t>
    </rPh>
    <phoneticPr fontId="1"/>
  </si>
  <si>
    <t>R8Ver.1_2025.12.11</t>
    <phoneticPr fontId="1"/>
  </si>
  <si>
    <r>
      <rPr>
        <b/>
        <sz val="16"/>
        <rFont val="Meiryo UI"/>
        <family val="3"/>
        <charset val="128"/>
      </rPr>
      <t>・eラーニング受講の方</t>
    </r>
    <r>
      <rPr>
        <sz val="16"/>
        <rFont val="Meiryo UI"/>
        <family val="3"/>
        <charset val="128"/>
      </rPr>
      <t>：開催期間になりましたらeラーニングログイン欄からログインし、期日までに受講を完了してください。</t>
    </r>
    <rPh sb="10" eb="11">
      <t>カタ</t>
    </rPh>
    <rPh sb="33" eb="34">
      <t>ラン</t>
    </rPh>
    <phoneticPr fontId="1"/>
  </si>
  <si>
    <t>東京②　国立オリンピック記念青少年総合センター(10/7)</t>
    <phoneticPr fontId="2"/>
  </si>
  <si>
    <t>半角</t>
    <rPh sb="0" eb="2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</si>
</sst>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[&lt;=999]000;[&lt;=9999]000\-00;000\-0000"/>
    <numFmt numFmtId="178" formatCode="[$-411]ge\.m\.d;@"/>
    <numFmt numFmtId="179" formatCode="yyyy&quot;年&quot;m&quot;月&quot;d&quot;日&quot;\(aaa\)"/>
  </numFmts>
  <fonts count="2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22"/>
      <color theme="1" tint="0.14999847407452621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22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6"/>
      <color theme="1" tint="0.14999847407452621"/>
      <name val="MS UI Gothic"/>
      <family val="3"/>
      <charset val="128"/>
    </font>
    <font>
      <sz val="18"/>
      <color theme="1" tint="0.14999847407452621"/>
      <name val="MS UI Gothic"/>
      <family val="3"/>
      <charset val="128"/>
    </font>
    <font>
      <sz val="16"/>
      <name val="HGS創英角ﾎﾟｯﾌﾟ体"/>
      <family val="3"/>
      <charset val="128"/>
    </font>
    <font>
      <b/>
      <sz val="16"/>
      <name val="Meiryo UI"/>
      <family val="3"/>
      <charset val="128"/>
    </font>
    <font>
      <sz val="14"/>
      <color rgb="FFFF0000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</fills>
  <borders count="35">
    <border>
      <left/>
      <right/>
      <top/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hair">
        <color indexed="23"/>
      </right>
      <top style="thick">
        <color indexed="23"/>
      </top>
      <bottom/>
      <diagonal/>
    </border>
    <border>
      <left style="hair">
        <color indexed="23"/>
      </left>
      <right style="hair">
        <color indexed="23"/>
      </right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/>
      <bottom style="hair">
        <color indexed="23"/>
      </bottom>
      <diagonal/>
    </border>
    <border>
      <left style="thick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ck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thick">
        <color indexed="23"/>
      </left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thick">
        <color indexed="23"/>
      </right>
      <top/>
      <bottom/>
      <diagonal/>
    </border>
    <border>
      <left style="thick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39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9" borderId="8" xfId="0" applyFont="1" applyFill="1" applyBorder="1" applyAlignment="1">
      <alignment vertical="center"/>
    </xf>
    <xf numFmtId="0" fontId="5" fillId="9" borderId="9" xfId="0" applyFont="1" applyFill="1" applyBorder="1" applyAlignment="1">
      <alignment vertical="center"/>
    </xf>
    <xf numFmtId="0" fontId="5" fillId="9" borderId="8" xfId="0" applyFont="1" applyFill="1" applyBorder="1" applyAlignment="1">
      <alignment horizontal="center" vertical="center"/>
    </xf>
    <xf numFmtId="49" fontId="5" fillId="9" borderId="8" xfId="0" applyNumberFormat="1" applyFont="1" applyFill="1" applyBorder="1" applyAlignment="1">
      <alignment horizontal="center" vertical="center"/>
    </xf>
    <xf numFmtId="49" fontId="5" fillId="9" borderId="9" xfId="0" applyNumberFormat="1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5" fillId="9" borderId="12" xfId="0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vertical="center" wrapText="1"/>
    </xf>
    <xf numFmtId="177" fontId="5" fillId="9" borderId="8" xfId="0" applyNumberFormat="1" applyFont="1" applyFill="1" applyBorder="1" applyAlignment="1">
      <alignment horizontal="center" vertical="center"/>
    </xf>
    <xf numFmtId="177" fontId="5" fillId="9" borderId="12" xfId="0" applyNumberFormat="1" applyFont="1" applyFill="1" applyBorder="1" applyAlignment="1">
      <alignment horizontal="center" vertical="center"/>
    </xf>
    <xf numFmtId="177" fontId="12" fillId="8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7" fontId="7" fillId="7" borderId="2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vertical="center"/>
    </xf>
    <xf numFmtId="0" fontId="5" fillId="0" borderId="0" xfId="0" applyFont="1"/>
    <xf numFmtId="0" fontId="17" fillId="0" borderId="0" xfId="0" applyFont="1" applyAlignment="1">
      <alignment vertical="center"/>
    </xf>
    <xf numFmtId="0" fontId="5" fillId="10" borderId="0" xfId="0" applyFont="1" applyFill="1"/>
    <xf numFmtId="0" fontId="0" fillId="10" borderId="0" xfId="0" applyFill="1"/>
    <xf numFmtId="0" fontId="11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177" fontId="15" fillId="0" borderId="16" xfId="0" applyNumberFormat="1" applyFont="1" applyBorder="1" applyAlignment="1">
      <alignment horizontal="center" vertical="center" wrapText="1"/>
    </xf>
    <xf numFmtId="177" fontId="15" fillId="0" borderId="17" xfId="0" applyNumberFormat="1" applyFont="1" applyBorder="1" applyAlignment="1">
      <alignment horizontal="center" vertical="center" wrapText="1"/>
    </xf>
    <xf numFmtId="178" fontId="10" fillId="0" borderId="23" xfId="0" applyNumberFormat="1" applyFont="1" applyBorder="1" applyAlignment="1">
      <alignment vertical="center" wrapText="1"/>
    </xf>
    <xf numFmtId="178" fontId="15" fillId="0" borderId="17" xfId="0" applyNumberFormat="1" applyFont="1" applyBorder="1" applyAlignment="1">
      <alignment horizontal="center" vertical="center" wrapText="1"/>
    </xf>
    <xf numFmtId="178" fontId="5" fillId="9" borderId="10" xfId="0" applyNumberFormat="1" applyFont="1" applyFill="1" applyBorder="1" applyAlignment="1">
      <alignment vertical="center"/>
    </xf>
    <xf numFmtId="178" fontId="5" fillId="9" borderId="14" xfId="0" applyNumberFormat="1" applyFont="1" applyFill="1" applyBorder="1" applyAlignment="1">
      <alignment vertical="center"/>
    </xf>
    <xf numFmtId="178" fontId="5" fillId="0" borderId="0" xfId="0" applyNumberFormat="1" applyFont="1" applyAlignment="1">
      <alignment vertical="center"/>
    </xf>
    <xf numFmtId="0" fontId="10" fillId="0" borderId="22" xfId="0" applyFont="1" applyBorder="1" applyAlignment="1">
      <alignment vertical="center" wrapText="1"/>
    </xf>
    <xf numFmtId="49" fontId="10" fillId="0" borderId="22" xfId="0" applyNumberFormat="1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177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8" fillId="12" borderId="0" xfId="0" applyFont="1" applyFill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178" fontId="8" fillId="12" borderId="3" xfId="0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>
      <alignment horizontal="center" vertical="center"/>
    </xf>
    <xf numFmtId="179" fontId="21" fillId="10" borderId="19" xfId="0" applyNumberFormat="1" applyFont="1" applyFill="1" applyBorder="1" applyAlignment="1">
      <alignment horizontal="center" vertical="center"/>
    </xf>
    <xf numFmtId="179" fontId="21" fillId="10" borderId="25" xfId="0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176" fontId="13" fillId="10" borderId="30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176" fontId="4" fillId="0" borderId="32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left" vertical="center"/>
    </xf>
    <xf numFmtId="0" fontId="13" fillId="0" borderId="28" xfId="0" applyFont="1" applyBorder="1" applyAlignment="1">
      <alignment vertical="center"/>
    </xf>
    <xf numFmtId="49" fontId="4" fillId="0" borderId="25" xfId="0" applyNumberFormat="1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center"/>
    </xf>
    <xf numFmtId="0" fontId="14" fillId="11" borderId="0" xfId="1" applyFont="1" applyFill="1" applyAlignment="1">
      <alignment vertical="center" wrapText="1"/>
    </xf>
    <xf numFmtId="179" fontId="21" fillId="10" borderId="0" xfId="0" applyNumberFormat="1" applyFont="1" applyFill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left" vertical="center"/>
      <protection locked="0"/>
    </xf>
    <xf numFmtId="0" fontId="5" fillId="7" borderId="13" xfId="0" applyFont="1" applyFill="1" applyBorder="1" applyAlignment="1" applyProtection="1">
      <alignment horizontal="left" vertical="center"/>
      <protection locked="0"/>
    </xf>
    <xf numFmtId="0" fontId="5" fillId="7" borderId="9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24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0" fontId="18" fillId="1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179" fontId="4" fillId="0" borderId="19" xfId="0" applyNumberFormat="1" applyFont="1" applyBorder="1" applyAlignment="1">
      <alignment horizontal="left" vertical="center"/>
    </xf>
    <xf numFmtId="177" fontId="15" fillId="0" borderId="21" xfId="0" applyNumberFormat="1" applyFont="1" applyBorder="1" applyAlignment="1">
      <alignment horizontal="center" vertical="center" wrapText="1"/>
    </xf>
    <xf numFmtId="0" fontId="13" fillId="13" borderId="0" xfId="0" applyFont="1" applyFill="1" applyAlignment="1">
      <alignment horizontal="center" vertical="center"/>
    </xf>
    <xf numFmtId="0" fontId="14" fillId="10" borderId="0" xfId="1" applyFont="1" applyFill="1" applyAlignment="1">
      <alignment horizontal="center" vertical="top" wrapText="1"/>
    </xf>
    <xf numFmtId="0" fontId="13" fillId="14" borderId="2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標準" xfId="0" builtinId="0"/>
    <cellStyle name="標準_K31東京入力済" xfId="1" xr:uid="{00000000-0005-0000-0000-000001000000}"/>
  </cellStyles>
  <dxfs count="45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T205"/>
  <sheetViews>
    <sheetView tabSelected="1" zoomScale="115" zoomScaleNormal="115" workbookViewId="0">
      <selection activeCell="B6" sqref="B6"/>
    </sheetView>
  </sheetViews>
  <sheetFormatPr defaultRowHeight="16.5" x14ac:dyDescent="0.15"/>
  <cols>
    <col min="1" max="1" width="5.7109375" style="29" customWidth="1"/>
    <col min="2" max="2" width="11" style="29" customWidth="1"/>
    <col min="3" max="3" width="34" style="112" customWidth="1"/>
    <col min="4" max="4" width="20.140625" style="23" customWidth="1"/>
    <col min="5" max="5" width="18.85546875" style="2" customWidth="1"/>
    <col min="6" max="6" width="14.7109375" style="66" customWidth="1"/>
    <col min="7" max="7" width="10" style="29" customWidth="1"/>
    <col min="8" max="8" width="8.5703125" style="29" customWidth="1"/>
    <col min="9" max="9" width="12" style="35" customWidth="1"/>
    <col min="10" max="10" width="32" style="2" customWidth="1"/>
    <col min="11" max="11" width="11.85546875" style="36" customWidth="1"/>
    <col min="12" max="12" width="17.5703125" style="37" customWidth="1"/>
    <col min="13" max="13" width="11.28515625" style="38" customWidth="1"/>
    <col min="14" max="14" width="29.85546875" style="2" customWidth="1"/>
    <col min="15" max="15" width="11" style="36" customWidth="1"/>
    <col min="16" max="16" width="13.42578125" style="2" customWidth="1"/>
    <col min="17" max="17" width="36.140625" style="2" customWidth="1"/>
    <col min="18" max="18" width="14.7109375" style="2" customWidth="1"/>
    <col min="19" max="19" width="8.42578125" style="29" customWidth="1"/>
    <col min="20" max="20" width="40.42578125" style="39" customWidth="1"/>
    <col min="21" max="16384" width="9.140625" style="2"/>
  </cols>
  <sheetData>
    <row r="1" spans="1:20" s="3" customFormat="1" ht="72.75" customHeight="1" thickTop="1" x14ac:dyDescent="0.15">
      <c r="A1" s="83" t="s">
        <v>11</v>
      </c>
      <c r="B1" s="89" t="s">
        <v>58</v>
      </c>
      <c r="C1" s="90" t="s">
        <v>65</v>
      </c>
      <c r="D1" s="84" t="s">
        <v>1</v>
      </c>
      <c r="E1" s="85" t="s">
        <v>3</v>
      </c>
      <c r="F1" s="86" t="s">
        <v>2</v>
      </c>
      <c r="G1" s="87" t="s">
        <v>5</v>
      </c>
      <c r="H1" s="88" t="s">
        <v>64</v>
      </c>
      <c r="I1" s="20" t="s">
        <v>24</v>
      </c>
      <c r="J1" s="21" t="s">
        <v>63</v>
      </c>
      <c r="K1" s="22" t="s">
        <v>22</v>
      </c>
      <c r="L1" s="22" t="s">
        <v>23</v>
      </c>
      <c r="M1" s="24" t="s">
        <v>33</v>
      </c>
      <c r="N1" s="26" t="s">
        <v>34</v>
      </c>
      <c r="O1" s="27" t="s">
        <v>35</v>
      </c>
      <c r="P1" s="27" t="s">
        <v>36</v>
      </c>
      <c r="Q1" s="25" t="s">
        <v>37</v>
      </c>
      <c r="R1" s="26" t="s">
        <v>38</v>
      </c>
      <c r="S1" s="28" t="s">
        <v>68</v>
      </c>
      <c r="T1" s="69" t="s">
        <v>66</v>
      </c>
    </row>
    <row r="2" spans="1:20" ht="82.5" customHeight="1" x14ac:dyDescent="0.15">
      <c r="B2" s="50" t="s">
        <v>179</v>
      </c>
      <c r="C2" s="51"/>
      <c r="D2" s="55" t="s">
        <v>180</v>
      </c>
      <c r="E2" s="115" t="s">
        <v>181</v>
      </c>
      <c r="F2" s="62" t="s">
        <v>18</v>
      </c>
      <c r="G2" s="48" t="s">
        <v>19</v>
      </c>
      <c r="H2" s="49"/>
      <c r="I2" s="130" t="s">
        <v>209</v>
      </c>
      <c r="J2" s="67" t="s">
        <v>67</v>
      </c>
      <c r="K2" s="68" t="s">
        <v>31</v>
      </c>
      <c r="L2" s="67" t="s">
        <v>26</v>
      </c>
      <c r="M2" s="130" t="s">
        <v>209</v>
      </c>
      <c r="N2" s="52" t="s">
        <v>67</v>
      </c>
      <c r="O2" s="53" t="s">
        <v>25</v>
      </c>
      <c r="P2" s="52" t="s">
        <v>26</v>
      </c>
      <c r="Q2" s="54" t="s">
        <v>27</v>
      </c>
      <c r="R2" s="52" t="s">
        <v>30</v>
      </c>
      <c r="S2" s="55" t="s">
        <v>69</v>
      </c>
      <c r="T2" s="56" t="s">
        <v>71</v>
      </c>
    </row>
    <row r="3" spans="1:20" ht="16.5" customHeight="1" thickBot="1" x14ac:dyDescent="0.2">
      <c r="A3" s="32"/>
      <c r="B3" s="59"/>
      <c r="C3" s="71" t="s">
        <v>70</v>
      </c>
      <c r="D3" s="57" t="s">
        <v>59</v>
      </c>
      <c r="E3" s="58" t="s">
        <v>59</v>
      </c>
      <c r="F3" s="63" t="s">
        <v>59</v>
      </c>
      <c r="G3" s="40" t="s">
        <v>59</v>
      </c>
      <c r="H3" s="70" t="s">
        <v>70</v>
      </c>
      <c r="I3" s="60" t="s">
        <v>60</v>
      </c>
      <c r="J3" s="61" t="s">
        <v>60</v>
      </c>
      <c r="K3" s="61" t="s">
        <v>60</v>
      </c>
      <c r="L3" s="17"/>
      <c r="M3" s="60" t="s">
        <v>60</v>
      </c>
      <c r="N3" s="61" t="s">
        <v>60</v>
      </c>
      <c r="O3" s="61" t="s">
        <v>60</v>
      </c>
      <c r="P3" s="61"/>
      <c r="Q3" s="60" t="s">
        <v>60</v>
      </c>
      <c r="R3" s="17"/>
      <c r="S3" s="57" t="s">
        <v>59</v>
      </c>
      <c r="T3" s="72" t="s">
        <v>70</v>
      </c>
    </row>
    <row r="4" spans="1:20" ht="18" customHeight="1" x14ac:dyDescent="0.15">
      <c r="A4" s="33" t="s">
        <v>12</v>
      </c>
      <c r="B4" s="7" t="s">
        <v>50</v>
      </c>
      <c r="C4" s="118" t="str">
        <f>VLOOKUP(B4,'R8日程'!$A$3:$G$33,3,0)</f>
        <v>4月期　eラーニング（4/15～5/15）</v>
      </c>
      <c r="D4" s="4" t="s">
        <v>4</v>
      </c>
      <c r="E4" s="5" t="str">
        <f t="shared" ref="E4:E5" si="0">PHONETIC(D4)</f>
        <v>ユシマ　タロウ</v>
      </c>
      <c r="F4" s="64">
        <v>34367</v>
      </c>
      <c r="G4" s="6">
        <v>1</v>
      </c>
      <c r="H4" s="117" t="str">
        <f>CHOOSE(G4,"勤務先","自宅")</f>
        <v>勤務先</v>
      </c>
      <c r="I4" s="18" t="s">
        <v>20</v>
      </c>
      <c r="J4" s="5" t="s">
        <v>61</v>
      </c>
      <c r="K4" s="8" t="s">
        <v>14</v>
      </c>
      <c r="L4" s="5" t="s">
        <v>6</v>
      </c>
      <c r="M4" s="18" t="str">
        <f>ASC(LEFT(PHONETIC(N4),8))</f>
        <v>113-0034</v>
      </c>
      <c r="N4" s="5" t="s">
        <v>16</v>
      </c>
      <c r="O4" s="8" t="s">
        <v>7</v>
      </c>
      <c r="P4" s="5" t="s">
        <v>8</v>
      </c>
      <c r="Q4" s="9" t="s">
        <v>9</v>
      </c>
      <c r="R4" s="5" t="s">
        <v>10</v>
      </c>
      <c r="S4" s="6">
        <v>1</v>
      </c>
      <c r="T4" s="120" t="str">
        <f>VLOOKUP(S4,届出区分!$A$1:$B$9,2,0)</f>
        <v>医療機器の販売・貸与管理者</v>
      </c>
    </row>
    <row r="5" spans="1:20" ht="18" customHeight="1" x14ac:dyDescent="0.15">
      <c r="A5" s="34" t="s">
        <v>12</v>
      </c>
      <c r="B5" s="13" t="s">
        <v>152</v>
      </c>
      <c r="C5" s="118" t="str">
        <f>VLOOKUP(B5,'R8日程'!$A$3:$G$33,3,0)</f>
        <v>東京①　連合会館(6/17)　</v>
      </c>
      <c r="D5" s="10" t="s">
        <v>13</v>
      </c>
      <c r="E5" s="11" t="str">
        <f t="shared" si="0"/>
        <v>キョウカイ　ハナコ</v>
      </c>
      <c r="F5" s="65">
        <v>32143</v>
      </c>
      <c r="G5" s="12">
        <v>2</v>
      </c>
      <c r="H5" s="16" t="str">
        <f t="shared" ref="H5" si="1">CHOOSE(G5,"勤務先","自宅")</f>
        <v>自宅</v>
      </c>
      <c r="I5" s="19" t="s">
        <v>21</v>
      </c>
      <c r="J5" s="11" t="s">
        <v>62</v>
      </c>
      <c r="K5" s="14" t="s">
        <v>15</v>
      </c>
      <c r="L5" s="11"/>
      <c r="M5" s="19" t="str">
        <f>ASC(LEFT(PHONETIC(N5),8))</f>
        <v>100-0013</v>
      </c>
      <c r="N5" s="11" t="s">
        <v>17</v>
      </c>
      <c r="O5" s="14" t="s">
        <v>14</v>
      </c>
      <c r="P5" s="11"/>
      <c r="Q5" s="15" t="s">
        <v>29</v>
      </c>
      <c r="R5" s="11" t="s">
        <v>28</v>
      </c>
      <c r="S5" s="12">
        <v>3</v>
      </c>
      <c r="T5" s="121" t="str">
        <f>VLOOKUP(S5,届出区分!$A$1:$B$9,2,0)</f>
        <v>販売・貸与管理者及び修理責任技術者（兼務）</v>
      </c>
    </row>
    <row r="6" spans="1:20" x14ac:dyDescent="0.15">
      <c r="A6" s="73">
        <v>1</v>
      </c>
      <c r="B6" s="78"/>
      <c r="C6" s="118" t="e">
        <f>VLOOKUP(B6,'R8日程'!$A$3:$C$33,3,0)</f>
        <v>#N/A</v>
      </c>
      <c r="D6" s="74"/>
      <c r="E6" s="75"/>
      <c r="F6" s="76"/>
      <c r="G6" s="116"/>
      <c r="H6" s="16" t="e">
        <f t="shared" ref="H6:H60" si="2">CHOOSE(G6,"勤務先","自宅")</f>
        <v>#VALUE!</v>
      </c>
      <c r="I6" s="79"/>
      <c r="J6" s="80"/>
      <c r="K6" s="81"/>
      <c r="L6" s="80"/>
      <c r="M6" s="79"/>
      <c r="N6" s="80"/>
      <c r="O6" s="81"/>
      <c r="P6" s="80"/>
      <c r="Q6" s="82"/>
      <c r="R6" s="80"/>
      <c r="S6" s="77"/>
      <c r="T6" s="119" t="e">
        <f>VLOOKUP(S6,届出区分!$A$1:$B$9,2,0)</f>
        <v>#N/A</v>
      </c>
    </row>
    <row r="7" spans="1:20" x14ac:dyDescent="0.15">
      <c r="A7" s="73">
        <v>2</v>
      </c>
      <c r="B7" s="78"/>
      <c r="C7" s="118" t="e">
        <f>VLOOKUP(B7,'R8日程'!$A$3:$C$33,3,0)</f>
        <v>#N/A</v>
      </c>
      <c r="D7" s="74"/>
      <c r="E7" s="75"/>
      <c r="F7" s="76"/>
      <c r="G7" s="77"/>
      <c r="H7" s="16" t="e">
        <f t="shared" si="2"/>
        <v>#VALUE!</v>
      </c>
      <c r="I7" s="79"/>
      <c r="J7" s="80"/>
      <c r="K7" s="81"/>
      <c r="L7" s="80"/>
      <c r="M7" s="79"/>
      <c r="N7" s="80"/>
      <c r="O7" s="81"/>
      <c r="P7" s="80"/>
      <c r="Q7" s="82"/>
      <c r="R7" s="80"/>
      <c r="S7" s="77"/>
      <c r="T7" s="119" t="e">
        <f>VLOOKUP(S7,届出区分!$A$1:$B$9,2,0)</f>
        <v>#N/A</v>
      </c>
    </row>
    <row r="8" spans="1:20" x14ac:dyDescent="0.15">
      <c r="A8" s="73">
        <v>3</v>
      </c>
      <c r="B8" s="78"/>
      <c r="C8" s="118" t="e">
        <f>VLOOKUP(B8,'R8日程'!$A$3:$C$33,3,0)</f>
        <v>#N/A</v>
      </c>
      <c r="D8" s="74"/>
      <c r="E8" s="75"/>
      <c r="F8" s="76"/>
      <c r="G8" s="77"/>
      <c r="H8" s="16" t="e">
        <f t="shared" si="2"/>
        <v>#VALUE!</v>
      </c>
      <c r="I8" s="79"/>
      <c r="J8" s="80"/>
      <c r="K8" s="81"/>
      <c r="L8" s="80"/>
      <c r="M8" s="79"/>
      <c r="N8" s="80"/>
      <c r="O8" s="81"/>
      <c r="P8" s="80"/>
      <c r="Q8" s="82"/>
      <c r="R8" s="80"/>
      <c r="S8" s="77"/>
      <c r="T8" s="119" t="e">
        <f>VLOOKUP(S8,届出区分!$A$1:$B$9,2,0)</f>
        <v>#N/A</v>
      </c>
    </row>
    <row r="9" spans="1:20" x14ac:dyDescent="0.15">
      <c r="A9" s="73">
        <v>4</v>
      </c>
      <c r="B9" s="78"/>
      <c r="C9" s="118" t="e">
        <f>VLOOKUP(B9,'R8日程'!$A$3:$C$33,3,0)</f>
        <v>#N/A</v>
      </c>
      <c r="D9" s="74"/>
      <c r="E9" s="75"/>
      <c r="F9" s="76"/>
      <c r="G9" s="77"/>
      <c r="H9" s="16" t="e">
        <f t="shared" si="2"/>
        <v>#VALUE!</v>
      </c>
      <c r="I9" s="79"/>
      <c r="J9" s="80"/>
      <c r="K9" s="81"/>
      <c r="L9" s="80"/>
      <c r="M9" s="79"/>
      <c r="N9" s="80"/>
      <c r="O9" s="81"/>
      <c r="P9" s="80"/>
      <c r="Q9" s="82"/>
      <c r="R9" s="80"/>
      <c r="S9" s="77"/>
      <c r="T9" s="119" t="e">
        <f>VLOOKUP(S9,届出区分!$A$1:$B$9,2,0)</f>
        <v>#N/A</v>
      </c>
    </row>
    <row r="10" spans="1:20" x14ac:dyDescent="0.15">
      <c r="A10" s="73">
        <v>5</v>
      </c>
      <c r="B10" s="78"/>
      <c r="C10" s="118" t="e">
        <f>VLOOKUP(B10,'R8日程'!$A$3:$C$33,3,0)</f>
        <v>#N/A</v>
      </c>
      <c r="D10" s="74"/>
      <c r="E10" s="75"/>
      <c r="F10" s="76"/>
      <c r="G10" s="77"/>
      <c r="H10" s="16" t="e">
        <f t="shared" si="2"/>
        <v>#VALUE!</v>
      </c>
      <c r="I10" s="79"/>
      <c r="J10" s="80"/>
      <c r="K10" s="81"/>
      <c r="L10" s="80"/>
      <c r="M10" s="79"/>
      <c r="N10" s="80"/>
      <c r="O10" s="81"/>
      <c r="P10" s="80"/>
      <c r="Q10" s="82"/>
      <c r="R10" s="80"/>
      <c r="S10" s="77"/>
      <c r="T10" s="119" t="e">
        <f>VLOOKUP(S10,届出区分!$A$1:$B$9,2,0)</f>
        <v>#N/A</v>
      </c>
    </row>
    <row r="11" spans="1:20" x14ac:dyDescent="0.15">
      <c r="A11" s="73">
        <v>6</v>
      </c>
      <c r="B11" s="78"/>
      <c r="C11" s="118" t="e">
        <f>VLOOKUP(B11,'R8日程'!$A$3:$C$33,3,0)</f>
        <v>#N/A</v>
      </c>
      <c r="D11" s="74"/>
      <c r="E11" s="75"/>
      <c r="F11" s="76"/>
      <c r="G11" s="77"/>
      <c r="H11" s="16" t="e">
        <f t="shared" si="2"/>
        <v>#VALUE!</v>
      </c>
      <c r="I11" s="79"/>
      <c r="J11" s="80"/>
      <c r="K11" s="81"/>
      <c r="L11" s="80"/>
      <c r="M11" s="79"/>
      <c r="N11" s="80"/>
      <c r="O11" s="81"/>
      <c r="P11" s="80"/>
      <c r="Q11" s="82"/>
      <c r="R11" s="80"/>
      <c r="S11" s="77"/>
      <c r="T11" s="119" t="e">
        <f>VLOOKUP(S11,届出区分!$A$1:$B$9,2,0)</f>
        <v>#N/A</v>
      </c>
    </row>
    <row r="12" spans="1:20" x14ac:dyDescent="0.15">
      <c r="A12" s="73">
        <v>7</v>
      </c>
      <c r="B12" s="78"/>
      <c r="C12" s="118" t="e">
        <f>VLOOKUP(B12,'R8日程'!$A$3:$C$33,3,0)</f>
        <v>#N/A</v>
      </c>
      <c r="D12" s="74"/>
      <c r="E12" s="75"/>
      <c r="F12" s="76"/>
      <c r="G12" s="77"/>
      <c r="H12" s="16" t="e">
        <f t="shared" si="2"/>
        <v>#VALUE!</v>
      </c>
      <c r="I12" s="79"/>
      <c r="J12" s="80"/>
      <c r="K12" s="81"/>
      <c r="L12" s="80"/>
      <c r="M12" s="79"/>
      <c r="N12" s="80"/>
      <c r="O12" s="81"/>
      <c r="P12" s="80"/>
      <c r="Q12" s="82"/>
      <c r="R12" s="80"/>
      <c r="S12" s="77"/>
      <c r="T12" s="119" t="e">
        <f>VLOOKUP(S12,届出区分!$A$1:$B$9,2,0)</f>
        <v>#N/A</v>
      </c>
    </row>
    <row r="13" spans="1:20" x14ac:dyDescent="0.15">
      <c r="A13" s="73">
        <v>8</v>
      </c>
      <c r="B13" s="78"/>
      <c r="C13" s="118" t="e">
        <f>VLOOKUP(B13,'R8日程'!$A$3:$C$33,3,0)</f>
        <v>#N/A</v>
      </c>
      <c r="D13" s="74"/>
      <c r="E13" s="75"/>
      <c r="F13" s="76"/>
      <c r="G13" s="77"/>
      <c r="H13" s="16" t="e">
        <f t="shared" si="2"/>
        <v>#VALUE!</v>
      </c>
      <c r="I13" s="79"/>
      <c r="J13" s="80"/>
      <c r="K13" s="81"/>
      <c r="L13" s="80"/>
      <c r="M13" s="79"/>
      <c r="N13" s="80"/>
      <c r="O13" s="81"/>
      <c r="P13" s="80"/>
      <c r="Q13" s="82"/>
      <c r="R13" s="80"/>
      <c r="S13" s="77"/>
      <c r="T13" s="119" t="e">
        <f>VLOOKUP(S13,届出区分!$A$1:$B$9,2,0)</f>
        <v>#N/A</v>
      </c>
    </row>
    <row r="14" spans="1:20" x14ac:dyDescent="0.15">
      <c r="A14" s="73">
        <v>9</v>
      </c>
      <c r="B14" s="78"/>
      <c r="C14" s="118" t="e">
        <f>VLOOKUP(B14,'R8日程'!$A$3:$C$33,3,0)</f>
        <v>#N/A</v>
      </c>
      <c r="D14" s="74"/>
      <c r="E14" s="75"/>
      <c r="F14" s="76"/>
      <c r="G14" s="77"/>
      <c r="H14" s="16" t="e">
        <f t="shared" si="2"/>
        <v>#VALUE!</v>
      </c>
      <c r="I14" s="79"/>
      <c r="J14" s="80"/>
      <c r="K14" s="81"/>
      <c r="L14" s="80"/>
      <c r="M14" s="79"/>
      <c r="N14" s="80"/>
      <c r="O14" s="81"/>
      <c r="P14" s="80"/>
      <c r="Q14" s="82"/>
      <c r="R14" s="80"/>
      <c r="S14" s="77"/>
      <c r="T14" s="119" t="e">
        <f>VLOOKUP(S14,届出区分!$A$1:$B$9,2,0)</f>
        <v>#N/A</v>
      </c>
    </row>
    <row r="15" spans="1:20" x14ac:dyDescent="0.15">
      <c r="A15" s="73">
        <v>10</v>
      </c>
      <c r="B15" s="78"/>
      <c r="C15" s="118" t="e">
        <f>VLOOKUP(B15,'R8日程'!$A$3:$C$33,3,0)</f>
        <v>#N/A</v>
      </c>
      <c r="D15" s="74"/>
      <c r="E15" s="75"/>
      <c r="F15" s="76"/>
      <c r="G15" s="77"/>
      <c r="H15" s="16" t="e">
        <f t="shared" si="2"/>
        <v>#VALUE!</v>
      </c>
      <c r="I15" s="79"/>
      <c r="J15" s="80"/>
      <c r="K15" s="81"/>
      <c r="L15" s="80"/>
      <c r="M15" s="79"/>
      <c r="N15" s="80"/>
      <c r="O15" s="81"/>
      <c r="P15" s="80"/>
      <c r="Q15" s="82"/>
      <c r="R15" s="80"/>
      <c r="S15" s="77"/>
      <c r="T15" s="119" t="e">
        <f>VLOOKUP(S15,届出区分!$A$1:$B$9,2,0)</f>
        <v>#N/A</v>
      </c>
    </row>
    <row r="16" spans="1:20" x14ac:dyDescent="0.15">
      <c r="A16" s="73">
        <v>11</v>
      </c>
      <c r="B16" s="78"/>
      <c r="C16" s="118" t="e">
        <f>VLOOKUP(B16,'R8日程'!$A$3:$C$33,3,0)</f>
        <v>#N/A</v>
      </c>
      <c r="D16" s="74"/>
      <c r="E16" s="75"/>
      <c r="F16" s="76"/>
      <c r="G16" s="77"/>
      <c r="H16" s="16" t="e">
        <f t="shared" si="2"/>
        <v>#VALUE!</v>
      </c>
      <c r="I16" s="79"/>
      <c r="J16" s="80"/>
      <c r="K16" s="81"/>
      <c r="L16" s="80"/>
      <c r="M16" s="79"/>
      <c r="N16" s="80"/>
      <c r="O16" s="81"/>
      <c r="P16" s="80"/>
      <c r="Q16" s="82"/>
      <c r="R16" s="80"/>
      <c r="S16" s="77"/>
      <c r="T16" s="119" t="e">
        <f>VLOOKUP(S16,届出区分!$A$1:$B$9,2,0)</f>
        <v>#N/A</v>
      </c>
    </row>
    <row r="17" spans="1:20" x14ac:dyDescent="0.15">
      <c r="A17" s="73">
        <v>12</v>
      </c>
      <c r="B17" s="78"/>
      <c r="C17" s="118" t="e">
        <f>VLOOKUP(B17,'R8日程'!$A$3:$C$33,3,0)</f>
        <v>#N/A</v>
      </c>
      <c r="D17" s="74"/>
      <c r="E17" s="75"/>
      <c r="F17" s="76"/>
      <c r="G17" s="77"/>
      <c r="H17" s="16" t="e">
        <f t="shared" si="2"/>
        <v>#VALUE!</v>
      </c>
      <c r="I17" s="79"/>
      <c r="J17" s="80"/>
      <c r="K17" s="81"/>
      <c r="L17" s="80"/>
      <c r="M17" s="79"/>
      <c r="N17" s="80"/>
      <c r="O17" s="81"/>
      <c r="P17" s="80"/>
      <c r="Q17" s="82"/>
      <c r="R17" s="80"/>
      <c r="S17" s="77"/>
      <c r="T17" s="119" t="e">
        <f>VLOOKUP(S17,届出区分!$A$1:$B$9,2,0)</f>
        <v>#N/A</v>
      </c>
    </row>
    <row r="18" spans="1:20" x14ac:dyDescent="0.15">
      <c r="A18" s="73">
        <v>13</v>
      </c>
      <c r="B18" s="78"/>
      <c r="C18" s="118" t="e">
        <f>VLOOKUP(B18,'R8日程'!$A$3:$C$33,3,0)</f>
        <v>#N/A</v>
      </c>
      <c r="D18" s="74"/>
      <c r="E18" s="75"/>
      <c r="F18" s="76"/>
      <c r="G18" s="77"/>
      <c r="H18" s="16" t="e">
        <f t="shared" si="2"/>
        <v>#VALUE!</v>
      </c>
      <c r="I18" s="79"/>
      <c r="J18" s="80"/>
      <c r="K18" s="81"/>
      <c r="L18" s="80"/>
      <c r="M18" s="79"/>
      <c r="N18" s="80"/>
      <c r="O18" s="81"/>
      <c r="P18" s="80"/>
      <c r="Q18" s="82"/>
      <c r="R18" s="80"/>
      <c r="S18" s="77"/>
      <c r="T18" s="119" t="e">
        <f>VLOOKUP(S18,届出区分!$A$1:$B$9,2,0)</f>
        <v>#N/A</v>
      </c>
    </row>
    <row r="19" spans="1:20" x14ac:dyDescent="0.15">
      <c r="A19" s="73">
        <v>14</v>
      </c>
      <c r="B19" s="78"/>
      <c r="C19" s="118" t="e">
        <f>VLOOKUP(B19,'R8日程'!$A$3:$C$33,3,0)</f>
        <v>#N/A</v>
      </c>
      <c r="D19" s="74"/>
      <c r="E19" s="75"/>
      <c r="F19" s="76"/>
      <c r="G19" s="77"/>
      <c r="H19" s="16" t="e">
        <f t="shared" si="2"/>
        <v>#VALUE!</v>
      </c>
      <c r="I19" s="79"/>
      <c r="J19" s="80"/>
      <c r="K19" s="81"/>
      <c r="L19" s="80"/>
      <c r="M19" s="79"/>
      <c r="N19" s="80"/>
      <c r="O19" s="81"/>
      <c r="P19" s="80"/>
      <c r="Q19" s="82"/>
      <c r="R19" s="80"/>
      <c r="S19" s="77"/>
      <c r="T19" s="119" t="e">
        <f>VLOOKUP(S19,届出区分!$A$1:$B$9,2,0)</f>
        <v>#N/A</v>
      </c>
    </row>
    <row r="20" spans="1:20" x14ac:dyDescent="0.15">
      <c r="A20" s="73">
        <v>15</v>
      </c>
      <c r="B20" s="78"/>
      <c r="C20" s="118" t="e">
        <f>VLOOKUP(B20,'R8日程'!$A$3:$C$33,3,0)</f>
        <v>#N/A</v>
      </c>
      <c r="D20" s="74"/>
      <c r="E20" s="75"/>
      <c r="F20" s="76"/>
      <c r="G20" s="77"/>
      <c r="H20" s="16" t="e">
        <f t="shared" si="2"/>
        <v>#VALUE!</v>
      </c>
      <c r="I20" s="79"/>
      <c r="J20" s="80"/>
      <c r="K20" s="81"/>
      <c r="L20" s="80"/>
      <c r="M20" s="79"/>
      <c r="N20" s="80"/>
      <c r="O20" s="81"/>
      <c r="P20" s="80"/>
      <c r="Q20" s="82"/>
      <c r="R20" s="80"/>
      <c r="S20" s="77"/>
      <c r="T20" s="119" t="e">
        <f>VLOOKUP(S20,届出区分!$A$1:$B$9,2,0)</f>
        <v>#N/A</v>
      </c>
    </row>
    <row r="21" spans="1:20" x14ac:dyDescent="0.15">
      <c r="A21" s="73">
        <v>16</v>
      </c>
      <c r="B21" s="78"/>
      <c r="C21" s="118" t="e">
        <f>VLOOKUP(B21,'R8日程'!$A$3:$C$33,3,0)</f>
        <v>#N/A</v>
      </c>
      <c r="D21" s="74"/>
      <c r="E21" s="75"/>
      <c r="F21" s="76"/>
      <c r="G21" s="77"/>
      <c r="H21" s="16" t="e">
        <f t="shared" si="2"/>
        <v>#VALUE!</v>
      </c>
      <c r="I21" s="79"/>
      <c r="J21" s="80"/>
      <c r="K21" s="81"/>
      <c r="L21" s="80"/>
      <c r="M21" s="79"/>
      <c r="N21" s="80"/>
      <c r="O21" s="81"/>
      <c r="P21" s="80"/>
      <c r="Q21" s="82"/>
      <c r="R21" s="80"/>
      <c r="S21" s="77"/>
      <c r="T21" s="119" t="e">
        <f>VLOOKUP(S21,届出区分!$A$1:$B$9,2,0)</f>
        <v>#N/A</v>
      </c>
    </row>
    <row r="22" spans="1:20" x14ac:dyDescent="0.15">
      <c r="A22" s="73">
        <v>17</v>
      </c>
      <c r="B22" s="78"/>
      <c r="C22" s="118" t="e">
        <f>VLOOKUP(B22,'R8日程'!$A$3:$C$33,3,0)</f>
        <v>#N/A</v>
      </c>
      <c r="D22" s="74"/>
      <c r="E22" s="75"/>
      <c r="F22" s="76"/>
      <c r="G22" s="77"/>
      <c r="H22" s="16" t="e">
        <f t="shared" si="2"/>
        <v>#VALUE!</v>
      </c>
      <c r="I22" s="79"/>
      <c r="J22" s="80"/>
      <c r="K22" s="81"/>
      <c r="L22" s="80"/>
      <c r="M22" s="79"/>
      <c r="N22" s="80"/>
      <c r="O22" s="81"/>
      <c r="P22" s="80"/>
      <c r="Q22" s="82"/>
      <c r="R22" s="80"/>
      <c r="S22" s="77"/>
      <c r="T22" s="119" t="e">
        <f>VLOOKUP(S22,届出区分!$A$1:$B$9,2,0)</f>
        <v>#N/A</v>
      </c>
    </row>
    <row r="23" spans="1:20" x14ac:dyDescent="0.15">
      <c r="A23" s="73">
        <v>18</v>
      </c>
      <c r="B23" s="78"/>
      <c r="C23" s="118" t="e">
        <f>VLOOKUP(B23,'R8日程'!$A$3:$C$33,3,0)</f>
        <v>#N/A</v>
      </c>
      <c r="D23" s="74"/>
      <c r="E23" s="75"/>
      <c r="F23" s="76"/>
      <c r="G23" s="77"/>
      <c r="H23" s="16" t="e">
        <f t="shared" si="2"/>
        <v>#VALUE!</v>
      </c>
      <c r="I23" s="79"/>
      <c r="J23" s="80"/>
      <c r="K23" s="81"/>
      <c r="L23" s="80"/>
      <c r="M23" s="79"/>
      <c r="N23" s="80"/>
      <c r="O23" s="81"/>
      <c r="P23" s="80"/>
      <c r="Q23" s="82"/>
      <c r="R23" s="80"/>
      <c r="S23" s="77"/>
      <c r="T23" s="119" t="e">
        <f>VLOOKUP(S23,届出区分!$A$1:$B$9,2,0)</f>
        <v>#N/A</v>
      </c>
    </row>
    <row r="24" spans="1:20" x14ac:dyDescent="0.15">
      <c r="A24" s="73">
        <v>19</v>
      </c>
      <c r="B24" s="78"/>
      <c r="C24" s="118" t="e">
        <f>VLOOKUP(B24,'R8日程'!$A$3:$C$33,3,0)</f>
        <v>#N/A</v>
      </c>
      <c r="D24" s="74"/>
      <c r="E24" s="75"/>
      <c r="F24" s="76"/>
      <c r="G24" s="77"/>
      <c r="H24" s="16" t="e">
        <f t="shared" si="2"/>
        <v>#VALUE!</v>
      </c>
      <c r="I24" s="79"/>
      <c r="J24" s="80"/>
      <c r="K24" s="81"/>
      <c r="L24" s="80"/>
      <c r="M24" s="79"/>
      <c r="N24" s="80"/>
      <c r="O24" s="81"/>
      <c r="P24" s="80"/>
      <c r="Q24" s="82"/>
      <c r="R24" s="80"/>
      <c r="S24" s="77"/>
      <c r="T24" s="119" t="e">
        <f>VLOOKUP(S24,届出区分!$A$1:$B$9,2,0)</f>
        <v>#N/A</v>
      </c>
    </row>
    <row r="25" spans="1:20" x14ac:dyDescent="0.15">
      <c r="A25" s="73">
        <v>20</v>
      </c>
      <c r="B25" s="78"/>
      <c r="C25" s="118" t="e">
        <f>VLOOKUP(B25,'R8日程'!$A$3:$C$33,3,0)</f>
        <v>#N/A</v>
      </c>
      <c r="D25" s="74"/>
      <c r="E25" s="75"/>
      <c r="F25" s="76"/>
      <c r="G25" s="77"/>
      <c r="H25" s="16" t="e">
        <f t="shared" si="2"/>
        <v>#VALUE!</v>
      </c>
      <c r="I25" s="79"/>
      <c r="J25" s="80"/>
      <c r="K25" s="81"/>
      <c r="L25" s="80"/>
      <c r="M25" s="79"/>
      <c r="N25" s="80"/>
      <c r="O25" s="81"/>
      <c r="P25" s="80"/>
      <c r="Q25" s="82"/>
      <c r="R25" s="80"/>
      <c r="S25" s="77"/>
      <c r="T25" s="119" t="e">
        <f>VLOOKUP(S25,届出区分!$A$1:$B$9,2,0)</f>
        <v>#N/A</v>
      </c>
    </row>
    <row r="26" spans="1:20" x14ac:dyDescent="0.15">
      <c r="A26" s="73">
        <v>21</v>
      </c>
      <c r="B26" s="78"/>
      <c r="C26" s="118" t="e">
        <f>VLOOKUP(B26,'R8日程'!$A$3:$C$33,3,0)</f>
        <v>#N/A</v>
      </c>
      <c r="D26" s="74"/>
      <c r="E26" s="75"/>
      <c r="F26" s="76"/>
      <c r="G26" s="77"/>
      <c r="H26" s="16" t="e">
        <f t="shared" si="2"/>
        <v>#VALUE!</v>
      </c>
      <c r="I26" s="79"/>
      <c r="J26" s="80"/>
      <c r="K26" s="81"/>
      <c r="L26" s="80"/>
      <c r="M26" s="79"/>
      <c r="N26" s="80"/>
      <c r="O26" s="81"/>
      <c r="P26" s="80"/>
      <c r="Q26" s="82"/>
      <c r="R26" s="80"/>
      <c r="S26" s="77"/>
      <c r="T26" s="119" t="e">
        <f>VLOOKUP(S26,届出区分!$A$1:$B$9,2,0)</f>
        <v>#N/A</v>
      </c>
    </row>
    <row r="27" spans="1:20" x14ac:dyDescent="0.15">
      <c r="A27" s="73">
        <v>22</v>
      </c>
      <c r="B27" s="78"/>
      <c r="C27" s="118" t="e">
        <f>VLOOKUP(B27,'R8日程'!$A$3:$C$33,3,0)</f>
        <v>#N/A</v>
      </c>
      <c r="D27" s="74"/>
      <c r="E27" s="75"/>
      <c r="F27" s="76"/>
      <c r="G27" s="77"/>
      <c r="H27" s="16" t="e">
        <f t="shared" si="2"/>
        <v>#VALUE!</v>
      </c>
      <c r="I27" s="79"/>
      <c r="J27" s="80"/>
      <c r="K27" s="81"/>
      <c r="L27" s="80"/>
      <c r="M27" s="79"/>
      <c r="N27" s="80"/>
      <c r="O27" s="81"/>
      <c r="P27" s="80"/>
      <c r="Q27" s="82"/>
      <c r="R27" s="80"/>
      <c r="S27" s="77"/>
      <c r="T27" s="119" t="e">
        <f>VLOOKUP(S27,届出区分!$A$1:$B$9,2,0)</f>
        <v>#N/A</v>
      </c>
    </row>
    <row r="28" spans="1:20" x14ac:dyDescent="0.15">
      <c r="A28" s="73">
        <v>23</v>
      </c>
      <c r="B28" s="78"/>
      <c r="C28" s="118" t="e">
        <f>VLOOKUP(B28,'R8日程'!$A$3:$C$33,3,0)</f>
        <v>#N/A</v>
      </c>
      <c r="D28" s="74"/>
      <c r="E28" s="75"/>
      <c r="F28" s="76"/>
      <c r="G28" s="77"/>
      <c r="H28" s="16" t="e">
        <f t="shared" si="2"/>
        <v>#VALUE!</v>
      </c>
      <c r="I28" s="79"/>
      <c r="J28" s="80"/>
      <c r="K28" s="81"/>
      <c r="L28" s="80"/>
      <c r="M28" s="79"/>
      <c r="N28" s="80"/>
      <c r="O28" s="81"/>
      <c r="P28" s="80"/>
      <c r="Q28" s="82"/>
      <c r="R28" s="80"/>
      <c r="S28" s="77"/>
      <c r="T28" s="119" t="e">
        <f>VLOOKUP(S28,届出区分!$A$1:$B$9,2,0)</f>
        <v>#N/A</v>
      </c>
    </row>
    <row r="29" spans="1:20" x14ac:dyDescent="0.15">
      <c r="A29" s="73">
        <v>24</v>
      </c>
      <c r="B29" s="78"/>
      <c r="C29" s="118" t="e">
        <f>VLOOKUP(B29,'R8日程'!$A$3:$C$33,3,0)</f>
        <v>#N/A</v>
      </c>
      <c r="D29" s="74"/>
      <c r="E29" s="75"/>
      <c r="F29" s="76"/>
      <c r="G29" s="77"/>
      <c r="H29" s="16" t="e">
        <f t="shared" si="2"/>
        <v>#VALUE!</v>
      </c>
      <c r="I29" s="79"/>
      <c r="J29" s="80"/>
      <c r="K29" s="81"/>
      <c r="L29" s="80"/>
      <c r="M29" s="79"/>
      <c r="N29" s="80"/>
      <c r="O29" s="81"/>
      <c r="P29" s="80"/>
      <c r="Q29" s="82"/>
      <c r="R29" s="80"/>
      <c r="S29" s="77"/>
      <c r="T29" s="119" t="e">
        <f>VLOOKUP(S29,届出区分!$A$1:$B$9,2,0)</f>
        <v>#N/A</v>
      </c>
    </row>
    <row r="30" spans="1:20" x14ac:dyDescent="0.15">
      <c r="A30" s="73">
        <v>25</v>
      </c>
      <c r="B30" s="78"/>
      <c r="C30" s="118" t="e">
        <f>VLOOKUP(B30,'R8日程'!$A$3:$C$33,3,0)</f>
        <v>#N/A</v>
      </c>
      <c r="D30" s="74"/>
      <c r="E30" s="75"/>
      <c r="F30" s="76"/>
      <c r="G30" s="77"/>
      <c r="H30" s="16" t="e">
        <f t="shared" si="2"/>
        <v>#VALUE!</v>
      </c>
      <c r="I30" s="79"/>
      <c r="J30" s="80"/>
      <c r="K30" s="81"/>
      <c r="L30" s="80"/>
      <c r="M30" s="79"/>
      <c r="N30" s="80"/>
      <c r="O30" s="81"/>
      <c r="P30" s="80"/>
      <c r="Q30" s="82"/>
      <c r="R30" s="80"/>
      <c r="S30" s="77"/>
      <c r="T30" s="119" t="e">
        <f>VLOOKUP(S30,届出区分!$A$1:$B$9,2,0)</f>
        <v>#N/A</v>
      </c>
    </row>
    <row r="31" spans="1:20" x14ac:dyDescent="0.15">
      <c r="A31" s="73">
        <v>26</v>
      </c>
      <c r="B31" s="78"/>
      <c r="C31" s="118" t="e">
        <f>VLOOKUP(B31,'R8日程'!$A$3:$C$33,3,0)</f>
        <v>#N/A</v>
      </c>
      <c r="D31" s="74"/>
      <c r="E31" s="75"/>
      <c r="F31" s="76"/>
      <c r="G31" s="77"/>
      <c r="H31" s="16" t="e">
        <f t="shared" si="2"/>
        <v>#VALUE!</v>
      </c>
      <c r="I31" s="79"/>
      <c r="J31" s="80"/>
      <c r="K31" s="81"/>
      <c r="L31" s="80"/>
      <c r="M31" s="79"/>
      <c r="N31" s="80"/>
      <c r="O31" s="81"/>
      <c r="P31" s="80"/>
      <c r="Q31" s="82"/>
      <c r="R31" s="80"/>
      <c r="S31" s="77"/>
      <c r="T31" s="119" t="e">
        <f>VLOOKUP(S31,届出区分!$A$1:$B$9,2,0)</f>
        <v>#N/A</v>
      </c>
    </row>
    <row r="32" spans="1:20" x14ac:dyDescent="0.15">
      <c r="A32" s="73">
        <v>27</v>
      </c>
      <c r="B32" s="78"/>
      <c r="C32" s="118" t="e">
        <f>VLOOKUP(B32,'R8日程'!$A$3:$C$33,3,0)</f>
        <v>#N/A</v>
      </c>
      <c r="D32" s="74"/>
      <c r="E32" s="75"/>
      <c r="F32" s="76"/>
      <c r="G32" s="77"/>
      <c r="H32" s="16" t="e">
        <f t="shared" si="2"/>
        <v>#VALUE!</v>
      </c>
      <c r="I32" s="79"/>
      <c r="J32" s="80"/>
      <c r="K32" s="81"/>
      <c r="L32" s="80"/>
      <c r="M32" s="79"/>
      <c r="N32" s="80"/>
      <c r="O32" s="81"/>
      <c r="P32" s="80"/>
      <c r="Q32" s="82"/>
      <c r="R32" s="80"/>
      <c r="S32" s="77"/>
      <c r="T32" s="119" t="e">
        <f>VLOOKUP(S32,届出区分!$A$1:$B$9,2,0)</f>
        <v>#N/A</v>
      </c>
    </row>
    <row r="33" spans="1:20" x14ac:dyDescent="0.15">
      <c r="A33" s="73">
        <v>28</v>
      </c>
      <c r="B33" s="78"/>
      <c r="C33" s="118" t="e">
        <f>VLOOKUP(B33,'R8日程'!$A$3:$C$33,3,0)</f>
        <v>#N/A</v>
      </c>
      <c r="D33" s="74"/>
      <c r="E33" s="75"/>
      <c r="F33" s="76"/>
      <c r="G33" s="77"/>
      <c r="H33" s="16" t="e">
        <f t="shared" si="2"/>
        <v>#VALUE!</v>
      </c>
      <c r="I33" s="79"/>
      <c r="J33" s="80"/>
      <c r="K33" s="81"/>
      <c r="L33" s="80"/>
      <c r="M33" s="79"/>
      <c r="N33" s="80"/>
      <c r="O33" s="81"/>
      <c r="P33" s="80"/>
      <c r="Q33" s="82"/>
      <c r="R33" s="80"/>
      <c r="S33" s="77"/>
      <c r="T33" s="119" t="e">
        <f>VLOOKUP(S33,届出区分!$A$1:$B$9,2,0)</f>
        <v>#N/A</v>
      </c>
    </row>
    <row r="34" spans="1:20" x14ac:dyDescent="0.15">
      <c r="A34" s="73">
        <v>29</v>
      </c>
      <c r="B34" s="78"/>
      <c r="C34" s="118" t="e">
        <f>VLOOKUP(B34,'R8日程'!$A$3:$C$33,3,0)</f>
        <v>#N/A</v>
      </c>
      <c r="D34" s="74"/>
      <c r="E34" s="75"/>
      <c r="F34" s="76"/>
      <c r="G34" s="77"/>
      <c r="H34" s="16" t="e">
        <f t="shared" si="2"/>
        <v>#VALUE!</v>
      </c>
      <c r="I34" s="79"/>
      <c r="J34" s="80"/>
      <c r="K34" s="81"/>
      <c r="L34" s="80"/>
      <c r="M34" s="79"/>
      <c r="N34" s="80"/>
      <c r="O34" s="81"/>
      <c r="P34" s="80"/>
      <c r="Q34" s="82"/>
      <c r="R34" s="80"/>
      <c r="S34" s="77"/>
      <c r="T34" s="119" t="e">
        <f>VLOOKUP(S34,届出区分!$A$1:$B$9,2,0)</f>
        <v>#N/A</v>
      </c>
    </row>
    <row r="35" spans="1:20" x14ac:dyDescent="0.15">
      <c r="A35" s="73">
        <v>30</v>
      </c>
      <c r="B35" s="78"/>
      <c r="C35" s="118" t="e">
        <f>VLOOKUP(B35,'R8日程'!$A$3:$C$33,3,0)</f>
        <v>#N/A</v>
      </c>
      <c r="D35" s="74"/>
      <c r="E35" s="75"/>
      <c r="F35" s="76"/>
      <c r="G35" s="77"/>
      <c r="H35" s="16" t="e">
        <f t="shared" si="2"/>
        <v>#VALUE!</v>
      </c>
      <c r="I35" s="79"/>
      <c r="J35" s="80"/>
      <c r="K35" s="81"/>
      <c r="L35" s="80"/>
      <c r="M35" s="79"/>
      <c r="N35" s="80"/>
      <c r="O35" s="81"/>
      <c r="P35" s="80"/>
      <c r="Q35" s="82"/>
      <c r="R35" s="80"/>
      <c r="S35" s="77"/>
      <c r="T35" s="119" t="e">
        <f>VLOOKUP(S35,届出区分!$A$1:$B$9,2,0)</f>
        <v>#N/A</v>
      </c>
    </row>
    <row r="36" spans="1:20" x14ac:dyDescent="0.15">
      <c r="A36" s="73">
        <v>31</v>
      </c>
      <c r="B36" s="78"/>
      <c r="C36" s="118" t="e">
        <f>VLOOKUP(B36,'R8日程'!$A$3:$C$33,3,0)</f>
        <v>#N/A</v>
      </c>
      <c r="D36" s="74"/>
      <c r="E36" s="75"/>
      <c r="F36" s="76"/>
      <c r="G36" s="77"/>
      <c r="H36" s="16" t="e">
        <f t="shared" si="2"/>
        <v>#VALUE!</v>
      </c>
      <c r="I36" s="79"/>
      <c r="J36" s="80"/>
      <c r="K36" s="81"/>
      <c r="L36" s="80"/>
      <c r="M36" s="79"/>
      <c r="N36" s="80"/>
      <c r="O36" s="81"/>
      <c r="P36" s="80"/>
      <c r="Q36" s="82"/>
      <c r="R36" s="80"/>
      <c r="S36" s="77"/>
      <c r="T36" s="119" t="e">
        <f>VLOOKUP(S36,届出区分!$A$1:$B$9,2,0)</f>
        <v>#N/A</v>
      </c>
    </row>
    <row r="37" spans="1:20" x14ac:dyDescent="0.15">
      <c r="A37" s="73">
        <v>32</v>
      </c>
      <c r="B37" s="78"/>
      <c r="C37" s="118" t="e">
        <f>VLOOKUP(B37,'R8日程'!$A$3:$C$33,3,0)</f>
        <v>#N/A</v>
      </c>
      <c r="D37" s="74"/>
      <c r="E37" s="75"/>
      <c r="F37" s="76"/>
      <c r="G37" s="77"/>
      <c r="H37" s="16" t="e">
        <f t="shared" si="2"/>
        <v>#VALUE!</v>
      </c>
      <c r="I37" s="79"/>
      <c r="J37" s="80"/>
      <c r="K37" s="81"/>
      <c r="L37" s="80"/>
      <c r="M37" s="79"/>
      <c r="N37" s="80"/>
      <c r="O37" s="81"/>
      <c r="P37" s="80"/>
      <c r="Q37" s="82"/>
      <c r="R37" s="80"/>
      <c r="S37" s="77"/>
      <c r="T37" s="119" t="e">
        <f>VLOOKUP(S37,届出区分!$A$1:$B$9,2,0)</f>
        <v>#N/A</v>
      </c>
    </row>
    <row r="38" spans="1:20" x14ac:dyDescent="0.15">
      <c r="A38" s="73">
        <v>33</v>
      </c>
      <c r="B38" s="78"/>
      <c r="C38" s="118" t="e">
        <f>VLOOKUP(B38,'R8日程'!$A$3:$C$33,3,0)</f>
        <v>#N/A</v>
      </c>
      <c r="D38" s="74"/>
      <c r="E38" s="75"/>
      <c r="F38" s="76"/>
      <c r="G38" s="77"/>
      <c r="H38" s="16" t="e">
        <f t="shared" si="2"/>
        <v>#VALUE!</v>
      </c>
      <c r="I38" s="79"/>
      <c r="J38" s="80"/>
      <c r="K38" s="81"/>
      <c r="L38" s="80"/>
      <c r="M38" s="79"/>
      <c r="N38" s="80"/>
      <c r="O38" s="81"/>
      <c r="P38" s="80"/>
      <c r="Q38" s="82"/>
      <c r="R38" s="80"/>
      <c r="S38" s="77"/>
      <c r="T38" s="119" t="e">
        <f>VLOOKUP(S38,届出区分!$A$1:$B$9,2,0)</f>
        <v>#N/A</v>
      </c>
    </row>
    <row r="39" spans="1:20" x14ac:dyDescent="0.15">
      <c r="A39" s="73">
        <v>34</v>
      </c>
      <c r="B39" s="78"/>
      <c r="C39" s="118" t="e">
        <f>VLOOKUP(B39,'R8日程'!$A$3:$C$33,3,0)</f>
        <v>#N/A</v>
      </c>
      <c r="D39" s="74"/>
      <c r="E39" s="75"/>
      <c r="F39" s="76"/>
      <c r="G39" s="77"/>
      <c r="H39" s="16" t="e">
        <f t="shared" si="2"/>
        <v>#VALUE!</v>
      </c>
      <c r="I39" s="79"/>
      <c r="J39" s="80"/>
      <c r="K39" s="81"/>
      <c r="L39" s="80"/>
      <c r="M39" s="79"/>
      <c r="N39" s="80"/>
      <c r="O39" s="81"/>
      <c r="P39" s="80"/>
      <c r="Q39" s="82"/>
      <c r="R39" s="80"/>
      <c r="S39" s="77"/>
      <c r="T39" s="119" t="e">
        <f>VLOOKUP(S39,届出区分!$A$1:$B$9,2,0)</f>
        <v>#N/A</v>
      </c>
    </row>
    <row r="40" spans="1:20" x14ac:dyDescent="0.15">
      <c r="A40" s="73">
        <v>35</v>
      </c>
      <c r="B40" s="78"/>
      <c r="C40" s="118" t="e">
        <f>VLOOKUP(B40,'R8日程'!$A$3:$C$33,3,0)</f>
        <v>#N/A</v>
      </c>
      <c r="D40" s="74"/>
      <c r="E40" s="75"/>
      <c r="F40" s="76"/>
      <c r="G40" s="77"/>
      <c r="H40" s="16" t="e">
        <f t="shared" si="2"/>
        <v>#VALUE!</v>
      </c>
      <c r="I40" s="79"/>
      <c r="J40" s="80"/>
      <c r="K40" s="81"/>
      <c r="L40" s="80"/>
      <c r="M40" s="79"/>
      <c r="N40" s="80"/>
      <c r="O40" s="81"/>
      <c r="P40" s="80"/>
      <c r="Q40" s="82"/>
      <c r="R40" s="80"/>
      <c r="S40" s="77"/>
      <c r="T40" s="119" t="e">
        <f>VLOOKUP(S40,届出区分!$A$1:$B$9,2,0)</f>
        <v>#N/A</v>
      </c>
    </row>
    <row r="41" spans="1:20" x14ac:dyDescent="0.15">
      <c r="A41" s="73">
        <v>36</v>
      </c>
      <c r="B41" s="78"/>
      <c r="C41" s="118" t="e">
        <f>VLOOKUP(B41,'R8日程'!$A$3:$C$33,3,0)</f>
        <v>#N/A</v>
      </c>
      <c r="D41" s="74"/>
      <c r="E41" s="75"/>
      <c r="F41" s="76"/>
      <c r="G41" s="77"/>
      <c r="H41" s="16" t="e">
        <f t="shared" si="2"/>
        <v>#VALUE!</v>
      </c>
      <c r="I41" s="79"/>
      <c r="J41" s="80"/>
      <c r="K41" s="81"/>
      <c r="L41" s="80"/>
      <c r="M41" s="79"/>
      <c r="N41" s="80"/>
      <c r="O41" s="81"/>
      <c r="P41" s="80"/>
      <c r="Q41" s="82"/>
      <c r="R41" s="80"/>
      <c r="S41" s="77"/>
      <c r="T41" s="119" t="e">
        <f>VLOOKUP(S41,届出区分!$A$1:$B$9,2,0)</f>
        <v>#N/A</v>
      </c>
    </row>
    <row r="42" spans="1:20" x14ac:dyDescent="0.15">
      <c r="A42" s="73">
        <v>37</v>
      </c>
      <c r="B42" s="78"/>
      <c r="C42" s="118" t="e">
        <f>VLOOKUP(B42,'R8日程'!$A$3:$C$33,3,0)</f>
        <v>#N/A</v>
      </c>
      <c r="D42" s="74"/>
      <c r="E42" s="75"/>
      <c r="F42" s="76"/>
      <c r="G42" s="77"/>
      <c r="H42" s="16" t="e">
        <f t="shared" si="2"/>
        <v>#VALUE!</v>
      </c>
      <c r="I42" s="79"/>
      <c r="J42" s="80"/>
      <c r="K42" s="81"/>
      <c r="L42" s="80"/>
      <c r="M42" s="79"/>
      <c r="N42" s="80"/>
      <c r="O42" s="81"/>
      <c r="P42" s="80"/>
      <c r="Q42" s="82"/>
      <c r="R42" s="80"/>
      <c r="S42" s="77"/>
      <c r="T42" s="119" t="e">
        <f>VLOOKUP(S42,届出区分!$A$1:$B$9,2,0)</f>
        <v>#N/A</v>
      </c>
    </row>
    <row r="43" spans="1:20" x14ac:dyDescent="0.15">
      <c r="A43" s="73">
        <v>38</v>
      </c>
      <c r="B43" s="78"/>
      <c r="C43" s="118" t="e">
        <f>VLOOKUP(B43,'R8日程'!$A$3:$C$33,3,0)</f>
        <v>#N/A</v>
      </c>
      <c r="D43" s="74"/>
      <c r="E43" s="75"/>
      <c r="F43" s="76"/>
      <c r="G43" s="77"/>
      <c r="H43" s="16" t="e">
        <f t="shared" si="2"/>
        <v>#VALUE!</v>
      </c>
      <c r="I43" s="79"/>
      <c r="J43" s="80"/>
      <c r="K43" s="81"/>
      <c r="L43" s="80"/>
      <c r="M43" s="79"/>
      <c r="N43" s="80"/>
      <c r="O43" s="81"/>
      <c r="P43" s="80"/>
      <c r="Q43" s="82"/>
      <c r="R43" s="80"/>
      <c r="S43" s="77"/>
      <c r="T43" s="119" t="e">
        <f>VLOOKUP(S43,届出区分!$A$1:$B$9,2,0)</f>
        <v>#N/A</v>
      </c>
    </row>
    <row r="44" spans="1:20" x14ac:dyDescent="0.15">
      <c r="A44" s="73">
        <v>39</v>
      </c>
      <c r="B44" s="78"/>
      <c r="C44" s="118" t="e">
        <f>VLOOKUP(B44,'R8日程'!$A$3:$C$33,3,0)</f>
        <v>#N/A</v>
      </c>
      <c r="D44" s="74"/>
      <c r="E44" s="75"/>
      <c r="F44" s="76"/>
      <c r="G44" s="77"/>
      <c r="H44" s="16" t="e">
        <f t="shared" si="2"/>
        <v>#VALUE!</v>
      </c>
      <c r="I44" s="79"/>
      <c r="J44" s="80"/>
      <c r="K44" s="81"/>
      <c r="L44" s="80"/>
      <c r="M44" s="79"/>
      <c r="N44" s="80"/>
      <c r="O44" s="81"/>
      <c r="P44" s="80"/>
      <c r="Q44" s="82"/>
      <c r="R44" s="80"/>
      <c r="S44" s="77"/>
      <c r="T44" s="119" t="e">
        <f>VLOOKUP(S44,届出区分!$A$1:$B$9,2,0)</f>
        <v>#N/A</v>
      </c>
    </row>
    <row r="45" spans="1:20" x14ac:dyDescent="0.15">
      <c r="A45" s="73">
        <v>40</v>
      </c>
      <c r="B45" s="78"/>
      <c r="C45" s="118" t="e">
        <f>VLOOKUP(B45,'R8日程'!$A$3:$C$33,3,0)</f>
        <v>#N/A</v>
      </c>
      <c r="D45" s="74"/>
      <c r="E45" s="75"/>
      <c r="F45" s="76"/>
      <c r="G45" s="77"/>
      <c r="H45" s="16" t="e">
        <f t="shared" si="2"/>
        <v>#VALUE!</v>
      </c>
      <c r="I45" s="79"/>
      <c r="J45" s="80"/>
      <c r="K45" s="81"/>
      <c r="L45" s="80"/>
      <c r="M45" s="79"/>
      <c r="N45" s="80"/>
      <c r="O45" s="81"/>
      <c r="P45" s="80"/>
      <c r="Q45" s="82"/>
      <c r="R45" s="80"/>
      <c r="S45" s="77"/>
      <c r="T45" s="119" t="e">
        <f>VLOOKUP(S45,届出区分!$A$1:$B$9,2,0)</f>
        <v>#N/A</v>
      </c>
    </row>
    <row r="46" spans="1:20" x14ac:dyDescent="0.15">
      <c r="A46" s="73">
        <v>41</v>
      </c>
      <c r="B46" s="78"/>
      <c r="C46" s="118" t="e">
        <f>VLOOKUP(B46,'R8日程'!$A$3:$C$33,3,0)</f>
        <v>#N/A</v>
      </c>
      <c r="D46" s="74"/>
      <c r="E46" s="75"/>
      <c r="F46" s="76"/>
      <c r="G46" s="77"/>
      <c r="H46" s="16" t="e">
        <f t="shared" si="2"/>
        <v>#VALUE!</v>
      </c>
      <c r="I46" s="79"/>
      <c r="J46" s="80"/>
      <c r="K46" s="81"/>
      <c r="L46" s="80"/>
      <c r="M46" s="79"/>
      <c r="N46" s="80"/>
      <c r="O46" s="81"/>
      <c r="P46" s="80"/>
      <c r="Q46" s="82"/>
      <c r="R46" s="80"/>
      <c r="S46" s="77"/>
      <c r="T46" s="119" t="e">
        <f>VLOOKUP(S46,届出区分!$A$1:$B$9,2,0)</f>
        <v>#N/A</v>
      </c>
    </row>
    <row r="47" spans="1:20" x14ac:dyDescent="0.15">
      <c r="A47" s="73">
        <v>42</v>
      </c>
      <c r="B47" s="78"/>
      <c r="C47" s="118" t="e">
        <f>VLOOKUP(B47,'R8日程'!$A$3:$C$33,3,0)</f>
        <v>#N/A</v>
      </c>
      <c r="D47" s="74"/>
      <c r="E47" s="75"/>
      <c r="F47" s="76"/>
      <c r="G47" s="77"/>
      <c r="H47" s="16" t="e">
        <f t="shared" si="2"/>
        <v>#VALUE!</v>
      </c>
      <c r="I47" s="79"/>
      <c r="J47" s="80"/>
      <c r="K47" s="81"/>
      <c r="L47" s="80"/>
      <c r="M47" s="79"/>
      <c r="N47" s="80"/>
      <c r="O47" s="81"/>
      <c r="P47" s="80"/>
      <c r="Q47" s="82"/>
      <c r="R47" s="80"/>
      <c r="S47" s="77"/>
      <c r="T47" s="119" t="e">
        <f>VLOOKUP(S47,届出区分!$A$1:$B$9,2,0)</f>
        <v>#N/A</v>
      </c>
    </row>
    <row r="48" spans="1:20" x14ac:dyDescent="0.15">
      <c r="A48" s="73">
        <v>43</v>
      </c>
      <c r="B48" s="78"/>
      <c r="C48" s="118" t="e">
        <f>VLOOKUP(B48,'R8日程'!$A$3:$C$33,3,0)</f>
        <v>#N/A</v>
      </c>
      <c r="D48" s="74"/>
      <c r="E48" s="75"/>
      <c r="F48" s="76"/>
      <c r="G48" s="77"/>
      <c r="H48" s="16" t="e">
        <f t="shared" si="2"/>
        <v>#VALUE!</v>
      </c>
      <c r="I48" s="79"/>
      <c r="J48" s="80"/>
      <c r="K48" s="81"/>
      <c r="L48" s="80"/>
      <c r="M48" s="79"/>
      <c r="N48" s="80"/>
      <c r="O48" s="81"/>
      <c r="P48" s="80"/>
      <c r="Q48" s="82"/>
      <c r="R48" s="80"/>
      <c r="S48" s="77"/>
      <c r="T48" s="119" t="e">
        <f>VLOOKUP(S48,届出区分!$A$1:$B$9,2,0)</f>
        <v>#N/A</v>
      </c>
    </row>
    <row r="49" spans="1:20" x14ac:dyDescent="0.15">
      <c r="A49" s="73">
        <v>44</v>
      </c>
      <c r="B49" s="78"/>
      <c r="C49" s="118" t="e">
        <f>VLOOKUP(B49,'R8日程'!$A$3:$C$33,3,0)</f>
        <v>#N/A</v>
      </c>
      <c r="D49" s="74"/>
      <c r="E49" s="75"/>
      <c r="F49" s="76"/>
      <c r="G49" s="77"/>
      <c r="H49" s="16" t="e">
        <f t="shared" si="2"/>
        <v>#VALUE!</v>
      </c>
      <c r="I49" s="79"/>
      <c r="J49" s="80"/>
      <c r="K49" s="81"/>
      <c r="L49" s="80"/>
      <c r="M49" s="79"/>
      <c r="N49" s="80"/>
      <c r="O49" s="81"/>
      <c r="P49" s="80"/>
      <c r="Q49" s="82"/>
      <c r="R49" s="80"/>
      <c r="S49" s="77"/>
      <c r="T49" s="119" t="e">
        <f>VLOOKUP(S49,届出区分!$A$1:$B$9,2,0)</f>
        <v>#N/A</v>
      </c>
    </row>
    <row r="50" spans="1:20" x14ac:dyDescent="0.15">
      <c r="A50" s="73">
        <v>45</v>
      </c>
      <c r="B50" s="78"/>
      <c r="C50" s="118" t="e">
        <f>VLOOKUP(B50,'R8日程'!$A$3:$C$33,3,0)</f>
        <v>#N/A</v>
      </c>
      <c r="D50" s="74"/>
      <c r="E50" s="75"/>
      <c r="F50" s="76"/>
      <c r="G50" s="77"/>
      <c r="H50" s="16" t="e">
        <f t="shared" si="2"/>
        <v>#VALUE!</v>
      </c>
      <c r="I50" s="79"/>
      <c r="J50" s="80"/>
      <c r="K50" s="81"/>
      <c r="L50" s="80"/>
      <c r="M50" s="79"/>
      <c r="N50" s="80"/>
      <c r="O50" s="81"/>
      <c r="P50" s="80"/>
      <c r="Q50" s="82"/>
      <c r="R50" s="80"/>
      <c r="S50" s="77"/>
      <c r="T50" s="119" t="e">
        <f>VLOOKUP(S50,届出区分!$A$1:$B$9,2,0)</f>
        <v>#N/A</v>
      </c>
    </row>
    <row r="51" spans="1:20" x14ac:dyDescent="0.15">
      <c r="A51" s="73">
        <v>46</v>
      </c>
      <c r="B51" s="78"/>
      <c r="C51" s="118" t="e">
        <f>VLOOKUP(B51,'R8日程'!$A$3:$C$33,3,0)</f>
        <v>#N/A</v>
      </c>
      <c r="D51" s="74"/>
      <c r="E51" s="75"/>
      <c r="F51" s="76"/>
      <c r="G51" s="77"/>
      <c r="H51" s="16" t="e">
        <f t="shared" si="2"/>
        <v>#VALUE!</v>
      </c>
      <c r="I51" s="79"/>
      <c r="J51" s="80"/>
      <c r="K51" s="81"/>
      <c r="L51" s="80"/>
      <c r="M51" s="79"/>
      <c r="N51" s="80"/>
      <c r="O51" s="81"/>
      <c r="P51" s="80"/>
      <c r="Q51" s="82"/>
      <c r="R51" s="80"/>
      <c r="S51" s="77"/>
      <c r="T51" s="119" t="e">
        <f>VLOOKUP(S51,届出区分!$A$1:$B$9,2,0)</f>
        <v>#N/A</v>
      </c>
    </row>
    <row r="52" spans="1:20" x14ac:dyDescent="0.15">
      <c r="A52" s="73">
        <v>47</v>
      </c>
      <c r="B52" s="78"/>
      <c r="C52" s="118" t="e">
        <f>VLOOKUP(B52,'R8日程'!$A$3:$C$33,3,0)</f>
        <v>#N/A</v>
      </c>
      <c r="D52" s="74"/>
      <c r="E52" s="75"/>
      <c r="F52" s="76"/>
      <c r="G52" s="77"/>
      <c r="H52" s="16" t="e">
        <f t="shared" si="2"/>
        <v>#VALUE!</v>
      </c>
      <c r="I52" s="79"/>
      <c r="J52" s="80"/>
      <c r="K52" s="81"/>
      <c r="L52" s="80"/>
      <c r="M52" s="79"/>
      <c r="N52" s="80"/>
      <c r="O52" s="81"/>
      <c r="P52" s="80"/>
      <c r="Q52" s="82"/>
      <c r="R52" s="80"/>
      <c r="S52" s="77"/>
      <c r="T52" s="119" t="e">
        <f>VLOOKUP(S52,届出区分!$A$1:$B$9,2,0)</f>
        <v>#N/A</v>
      </c>
    </row>
    <row r="53" spans="1:20" x14ac:dyDescent="0.15">
      <c r="A53" s="73">
        <v>48</v>
      </c>
      <c r="B53" s="78"/>
      <c r="C53" s="118" t="e">
        <f>VLOOKUP(B53,'R8日程'!$A$3:$C$33,3,0)</f>
        <v>#N/A</v>
      </c>
      <c r="D53" s="74"/>
      <c r="E53" s="75"/>
      <c r="F53" s="76"/>
      <c r="G53" s="77"/>
      <c r="H53" s="16" t="e">
        <f t="shared" si="2"/>
        <v>#VALUE!</v>
      </c>
      <c r="I53" s="79"/>
      <c r="J53" s="80"/>
      <c r="K53" s="81"/>
      <c r="L53" s="80"/>
      <c r="M53" s="79"/>
      <c r="N53" s="80"/>
      <c r="O53" s="81"/>
      <c r="P53" s="80"/>
      <c r="Q53" s="82"/>
      <c r="R53" s="80"/>
      <c r="S53" s="77"/>
      <c r="T53" s="119" t="e">
        <f>VLOOKUP(S53,届出区分!$A$1:$B$9,2,0)</f>
        <v>#N/A</v>
      </c>
    </row>
    <row r="54" spans="1:20" x14ac:dyDescent="0.15">
      <c r="A54" s="73">
        <v>49</v>
      </c>
      <c r="B54" s="78"/>
      <c r="C54" s="118" t="e">
        <f>VLOOKUP(B54,'R8日程'!$A$3:$C$33,3,0)</f>
        <v>#N/A</v>
      </c>
      <c r="D54" s="74"/>
      <c r="E54" s="75"/>
      <c r="F54" s="76"/>
      <c r="G54" s="77"/>
      <c r="H54" s="16" t="e">
        <f t="shared" si="2"/>
        <v>#VALUE!</v>
      </c>
      <c r="I54" s="79"/>
      <c r="J54" s="80"/>
      <c r="K54" s="81"/>
      <c r="L54" s="80"/>
      <c r="M54" s="79"/>
      <c r="N54" s="80"/>
      <c r="O54" s="81"/>
      <c r="P54" s="80"/>
      <c r="Q54" s="82"/>
      <c r="R54" s="80"/>
      <c r="S54" s="77"/>
      <c r="T54" s="119" t="e">
        <f>VLOOKUP(S54,届出区分!$A$1:$B$9,2,0)</f>
        <v>#N/A</v>
      </c>
    </row>
    <row r="55" spans="1:20" x14ac:dyDescent="0.15">
      <c r="A55" s="73">
        <v>50</v>
      </c>
      <c r="B55" s="78"/>
      <c r="C55" s="118" t="e">
        <f>VLOOKUP(B55,'R8日程'!$A$3:$C$33,3,0)</f>
        <v>#N/A</v>
      </c>
      <c r="D55" s="74"/>
      <c r="E55" s="75"/>
      <c r="F55" s="76"/>
      <c r="G55" s="77"/>
      <c r="H55" s="16" t="e">
        <f t="shared" si="2"/>
        <v>#VALUE!</v>
      </c>
      <c r="I55" s="79"/>
      <c r="J55" s="80"/>
      <c r="K55" s="81"/>
      <c r="L55" s="80"/>
      <c r="M55" s="79"/>
      <c r="N55" s="80"/>
      <c r="O55" s="81"/>
      <c r="P55" s="80"/>
      <c r="Q55" s="82"/>
      <c r="R55" s="80"/>
      <c r="S55" s="77"/>
      <c r="T55" s="119" t="e">
        <f>VLOOKUP(S55,届出区分!$A$1:$B$9,2,0)</f>
        <v>#N/A</v>
      </c>
    </row>
    <row r="56" spans="1:20" x14ac:dyDescent="0.15">
      <c r="A56" s="73">
        <v>51</v>
      </c>
      <c r="B56" s="78"/>
      <c r="C56" s="118" t="e">
        <f>VLOOKUP(B56,'R8日程'!$A$3:$C$33,3,0)</f>
        <v>#N/A</v>
      </c>
      <c r="D56" s="74"/>
      <c r="E56" s="75"/>
      <c r="F56" s="76"/>
      <c r="G56" s="77"/>
      <c r="H56" s="16" t="e">
        <f t="shared" si="2"/>
        <v>#VALUE!</v>
      </c>
      <c r="I56" s="79"/>
      <c r="J56" s="80"/>
      <c r="K56" s="81"/>
      <c r="L56" s="80"/>
      <c r="M56" s="79"/>
      <c r="N56" s="80"/>
      <c r="O56" s="81"/>
      <c r="P56" s="80"/>
      <c r="Q56" s="82"/>
      <c r="R56" s="80"/>
      <c r="S56" s="77"/>
      <c r="T56" s="119" t="e">
        <f>VLOOKUP(S56,届出区分!$A$1:$B$9,2,0)</f>
        <v>#N/A</v>
      </c>
    </row>
    <row r="57" spans="1:20" x14ac:dyDescent="0.15">
      <c r="A57" s="73">
        <v>52</v>
      </c>
      <c r="B57" s="78"/>
      <c r="C57" s="118" t="e">
        <f>VLOOKUP(B57,'R8日程'!$A$3:$C$33,3,0)</f>
        <v>#N/A</v>
      </c>
      <c r="D57" s="74"/>
      <c r="E57" s="75"/>
      <c r="F57" s="76"/>
      <c r="G57" s="77"/>
      <c r="H57" s="16" t="e">
        <f t="shared" si="2"/>
        <v>#VALUE!</v>
      </c>
      <c r="I57" s="79"/>
      <c r="J57" s="80"/>
      <c r="K57" s="81"/>
      <c r="L57" s="80"/>
      <c r="M57" s="79"/>
      <c r="N57" s="80"/>
      <c r="O57" s="81"/>
      <c r="P57" s="80"/>
      <c r="Q57" s="82"/>
      <c r="R57" s="80"/>
      <c r="S57" s="77"/>
      <c r="T57" s="119" t="e">
        <f>VLOOKUP(S57,届出区分!$A$1:$B$9,2,0)</f>
        <v>#N/A</v>
      </c>
    </row>
    <row r="58" spans="1:20" x14ac:dyDescent="0.15">
      <c r="A58" s="73">
        <v>53</v>
      </c>
      <c r="B58" s="78"/>
      <c r="C58" s="118" t="e">
        <f>VLOOKUP(B58,'R8日程'!$A$3:$C$33,3,0)</f>
        <v>#N/A</v>
      </c>
      <c r="D58" s="74"/>
      <c r="E58" s="75"/>
      <c r="F58" s="76"/>
      <c r="G58" s="77"/>
      <c r="H58" s="16" t="e">
        <f t="shared" si="2"/>
        <v>#VALUE!</v>
      </c>
      <c r="I58" s="79"/>
      <c r="J58" s="80"/>
      <c r="K58" s="81"/>
      <c r="L58" s="80"/>
      <c r="M58" s="79"/>
      <c r="N58" s="80"/>
      <c r="O58" s="81"/>
      <c r="P58" s="80"/>
      <c r="Q58" s="82"/>
      <c r="R58" s="80"/>
      <c r="S58" s="77"/>
      <c r="T58" s="119" t="e">
        <f>VLOOKUP(S58,届出区分!$A$1:$B$9,2,0)</f>
        <v>#N/A</v>
      </c>
    </row>
    <row r="59" spans="1:20" x14ac:dyDescent="0.15">
      <c r="A59" s="73">
        <v>54</v>
      </c>
      <c r="B59" s="78"/>
      <c r="C59" s="118" t="e">
        <f>VLOOKUP(B59,'R8日程'!$A$3:$C$33,3,0)</f>
        <v>#N/A</v>
      </c>
      <c r="D59" s="74"/>
      <c r="E59" s="75"/>
      <c r="F59" s="76"/>
      <c r="G59" s="77"/>
      <c r="H59" s="16" t="e">
        <f t="shared" si="2"/>
        <v>#VALUE!</v>
      </c>
      <c r="I59" s="79"/>
      <c r="J59" s="80"/>
      <c r="K59" s="81"/>
      <c r="L59" s="80"/>
      <c r="M59" s="79"/>
      <c r="N59" s="80"/>
      <c r="O59" s="81"/>
      <c r="P59" s="80"/>
      <c r="Q59" s="82"/>
      <c r="R59" s="80"/>
      <c r="S59" s="77"/>
      <c r="T59" s="119" t="e">
        <f>VLOOKUP(S59,届出区分!$A$1:$B$9,2,0)</f>
        <v>#N/A</v>
      </c>
    </row>
    <row r="60" spans="1:20" x14ac:dyDescent="0.15">
      <c r="A60" s="73">
        <v>55</v>
      </c>
      <c r="B60" s="78"/>
      <c r="C60" s="118" t="e">
        <f>VLOOKUP(B60,'R8日程'!$A$3:$C$33,3,0)</f>
        <v>#N/A</v>
      </c>
      <c r="D60" s="74"/>
      <c r="E60" s="75"/>
      <c r="F60" s="76"/>
      <c r="G60" s="77"/>
      <c r="H60" s="16" t="e">
        <f t="shared" si="2"/>
        <v>#VALUE!</v>
      </c>
      <c r="I60" s="79"/>
      <c r="J60" s="80"/>
      <c r="K60" s="81"/>
      <c r="L60" s="80"/>
      <c r="M60" s="79"/>
      <c r="N60" s="80"/>
      <c r="O60" s="81"/>
      <c r="P60" s="80"/>
      <c r="Q60" s="82"/>
      <c r="R60" s="80"/>
      <c r="S60" s="77"/>
      <c r="T60" s="119" t="e">
        <f>VLOOKUP(S60,届出区分!$A$1:$B$9,2,0)</f>
        <v>#N/A</v>
      </c>
    </row>
    <row r="61" spans="1:20" x14ac:dyDescent="0.15">
      <c r="A61" s="73">
        <v>56</v>
      </c>
      <c r="B61" s="78"/>
      <c r="C61" s="118" t="e">
        <f>VLOOKUP(B61,'R8日程'!$A$3:$C$33,3,0)</f>
        <v>#N/A</v>
      </c>
      <c r="D61" s="74"/>
      <c r="E61" s="75"/>
      <c r="F61" s="76"/>
      <c r="G61" s="77"/>
      <c r="H61" s="16" t="e">
        <f t="shared" ref="H61:H124" si="3">CHOOSE(G61,"勤務先","自宅")</f>
        <v>#VALUE!</v>
      </c>
      <c r="I61" s="79"/>
      <c r="J61" s="80"/>
      <c r="K61" s="81"/>
      <c r="L61" s="80"/>
      <c r="M61" s="79"/>
      <c r="N61" s="80"/>
      <c r="O61" s="81"/>
      <c r="P61" s="80"/>
      <c r="Q61" s="82"/>
      <c r="R61" s="80"/>
      <c r="S61" s="77"/>
      <c r="T61" s="119" t="e">
        <f>VLOOKUP(S61,届出区分!$A$1:$B$9,2,0)</f>
        <v>#N/A</v>
      </c>
    </row>
    <row r="62" spans="1:20" x14ac:dyDescent="0.15">
      <c r="A62" s="73">
        <v>57</v>
      </c>
      <c r="B62" s="78"/>
      <c r="C62" s="118" t="e">
        <f>VLOOKUP(B62,'R8日程'!$A$3:$C$33,3,0)</f>
        <v>#N/A</v>
      </c>
      <c r="D62" s="74"/>
      <c r="E62" s="75"/>
      <c r="F62" s="76"/>
      <c r="G62" s="77"/>
      <c r="H62" s="16" t="e">
        <f t="shared" si="3"/>
        <v>#VALUE!</v>
      </c>
      <c r="I62" s="79"/>
      <c r="J62" s="80"/>
      <c r="K62" s="81"/>
      <c r="L62" s="80"/>
      <c r="M62" s="79"/>
      <c r="N62" s="80"/>
      <c r="O62" s="81"/>
      <c r="P62" s="80"/>
      <c r="Q62" s="82"/>
      <c r="R62" s="80"/>
      <c r="S62" s="77"/>
      <c r="T62" s="119" t="e">
        <f>VLOOKUP(S62,届出区分!$A$1:$B$9,2,0)</f>
        <v>#N/A</v>
      </c>
    </row>
    <row r="63" spans="1:20" x14ac:dyDescent="0.15">
      <c r="A63" s="73">
        <v>58</v>
      </c>
      <c r="B63" s="78"/>
      <c r="C63" s="118" t="e">
        <f>VLOOKUP(B63,'R8日程'!$A$3:$C$33,3,0)</f>
        <v>#N/A</v>
      </c>
      <c r="D63" s="74"/>
      <c r="E63" s="75"/>
      <c r="F63" s="76"/>
      <c r="G63" s="77"/>
      <c r="H63" s="16" t="e">
        <f t="shared" si="3"/>
        <v>#VALUE!</v>
      </c>
      <c r="I63" s="79"/>
      <c r="J63" s="80"/>
      <c r="K63" s="81"/>
      <c r="L63" s="80"/>
      <c r="M63" s="79"/>
      <c r="N63" s="80"/>
      <c r="O63" s="81"/>
      <c r="P63" s="80"/>
      <c r="Q63" s="82"/>
      <c r="R63" s="80"/>
      <c r="S63" s="77"/>
      <c r="T63" s="119" t="e">
        <f>VLOOKUP(S63,届出区分!$A$1:$B$9,2,0)</f>
        <v>#N/A</v>
      </c>
    </row>
    <row r="64" spans="1:20" x14ac:dyDescent="0.15">
      <c r="A64" s="73">
        <v>59</v>
      </c>
      <c r="B64" s="78"/>
      <c r="C64" s="118" t="e">
        <f>VLOOKUP(B64,'R8日程'!$A$3:$C$33,3,0)</f>
        <v>#N/A</v>
      </c>
      <c r="D64" s="74"/>
      <c r="E64" s="75"/>
      <c r="F64" s="76"/>
      <c r="G64" s="77"/>
      <c r="H64" s="16" t="e">
        <f t="shared" si="3"/>
        <v>#VALUE!</v>
      </c>
      <c r="I64" s="79"/>
      <c r="J64" s="80"/>
      <c r="K64" s="81"/>
      <c r="L64" s="80"/>
      <c r="M64" s="79"/>
      <c r="N64" s="80"/>
      <c r="O64" s="81"/>
      <c r="P64" s="80"/>
      <c r="Q64" s="82"/>
      <c r="R64" s="80"/>
      <c r="S64" s="77"/>
      <c r="T64" s="119" t="e">
        <f>VLOOKUP(S64,届出区分!$A$1:$B$9,2,0)</f>
        <v>#N/A</v>
      </c>
    </row>
    <row r="65" spans="1:20" x14ac:dyDescent="0.15">
      <c r="A65" s="73">
        <v>60</v>
      </c>
      <c r="B65" s="78"/>
      <c r="C65" s="118" t="e">
        <f>VLOOKUP(B65,'R8日程'!$A$3:$C$33,3,0)</f>
        <v>#N/A</v>
      </c>
      <c r="D65" s="74"/>
      <c r="E65" s="75"/>
      <c r="F65" s="76"/>
      <c r="G65" s="77"/>
      <c r="H65" s="16" t="e">
        <f t="shared" si="3"/>
        <v>#VALUE!</v>
      </c>
      <c r="I65" s="79"/>
      <c r="J65" s="80"/>
      <c r="K65" s="81"/>
      <c r="L65" s="80"/>
      <c r="M65" s="79"/>
      <c r="N65" s="80"/>
      <c r="O65" s="81"/>
      <c r="P65" s="80"/>
      <c r="Q65" s="82"/>
      <c r="R65" s="80"/>
      <c r="S65" s="77"/>
      <c r="T65" s="119" t="e">
        <f>VLOOKUP(S65,届出区分!$A$1:$B$9,2,0)</f>
        <v>#N/A</v>
      </c>
    </row>
    <row r="66" spans="1:20" x14ac:dyDescent="0.15">
      <c r="A66" s="73">
        <v>61</v>
      </c>
      <c r="B66" s="78"/>
      <c r="C66" s="118" t="e">
        <f>VLOOKUP(B66,'R8日程'!$A$3:$C$33,3,0)</f>
        <v>#N/A</v>
      </c>
      <c r="D66" s="74"/>
      <c r="E66" s="75"/>
      <c r="F66" s="76"/>
      <c r="G66" s="77"/>
      <c r="H66" s="16" t="e">
        <f t="shared" si="3"/>
        <v>#VALUE!</v>
      </c>
      <c r="I66" s="79"/>
      <c r="J66" s="80"/>
      <c r="K66" s="81"/>
      <c r="L66" s="80"/>
      <c r="M66" s="79"/>
      <c r="N66" s="80"/>
      <c r="O66" s="81"/>
      <c r="P66" s="80"/>
      <c r="Q66" s="82"/>
      <c r="R66" s="80"/>
      <c r="S66" s="77"/>
      <c r="T66" s="119" t="e">
        <f>VLOOKUP(S66,届出区分!$A$1:$B$9,2,0)</f>
        <v>#N/A</v>
      </c>
    </row>
    <row r="67" spans="1:20" x14ac:dyDescent="0.15">
      <c r="A67" s="73">
        <v>62</v>
      </c>
      <c r="B67" s="78"/>
      <c r="C67" s="118" t="e">
        <f>VLOOKUP(B67,'R8日程'!$A$3:$C$33,3,0)</f>
        <v>#N/A</v>
      </c>
      <c r="D67" s="74"/>
      <c r="E67" s="75"/>
      <c r="F67" s="76"/>
      <c r="G67" s="77"/>
      <c r="H67" s="16" t="e">
        <f t="shared" si="3"/>
        <v>#VALUE!</v>
      </c>
      <c r="I67" s="79"/>
      <c r="J67" s="80"/>
      <c r="K67" s="81"/>
      <c r="L67" s="80"/>
      <c r="M67" s="79"/>
      <c r="N67" s="80"/>
      <c r="O67" s="81"/>
      <c r="P67" s="80"/>
      <c r="Q67" s="82"/>
      <c r="R67" s="80"/>
      <c r="S67" s="77"/>
      <c r="T67" s="119" t="e">
        <f>VLOOKUP(S67,届出区分!$A$1:$B$9,2,0)</f>
        <v>#N/A</v>
      </c>
    </row>
    <row r="68" spans="1:20" x14ac:dyDescent="0.15">
      <c r="A68" s="73">
        <v>63</v>
      </c>
      <c r="B68" s="78"/>
      <c r="C68" s="118" t="e">
        <f>VLOOKUP(B68,'R8日程'!$A$3:$C$33,3,0)</f>
        <v>#N/A</v>
      </c>
      <c r="D68" s="74"/>
      <c r="E68" s="75"/>
      <c r="F68" s="76"/>
      <c r="G68" s="77"/>
      <c r="H68" s="16" t="e">
        <f t="shared" si="3"/>
        <v>#VALUE!</v>
      </c>
      <c r="I68" s="79"/>
      <c r="J68" s="80"/>
      <c r="K68" s="81"/>
      <c r="L68" s="80"/>
      <c r="M68" s="79"/>
      <c r="N68" s="80"/>
      <c r="O68" s="81"/>
      <c r="P68" s="80"/>
      <c r="Q68" s="82"/>
      <c r="R68" s="80"/>
      <c r="S68" s="77"/>
      <c r="T68" s="119" t="e">
        <f>VLOOKUP(S68,届出区分!$A$1:$B$9,2,0)</f>
        <v>#N/A</v>
      </c>
    </row>
    <row r="69" spans="1:20" x14ac:dyDescent="0.15">
      <c r="A69" s="73">
        <v>64</v>
      </c>
      <c r="B69" s="78"/>
      <c r="C69" s="118" t="e">
        <f>VLOOKUP(B69,'R8日程'!$A$3:$C$33,3,0)</f>
        <v>#N/A</v>
      </c>
      <c r="D69" s="74"/>
      <c r="E69" s="75"/>
      <c r="F69" s="76"/>
      <c r="G69" s="77"/>
      <c r="H69" s="16" t="e">
        <f t="shared" si="3"/>
        <v>#VALUE!</v>
      </c>
      <c r="I69" s="79"/>
      <c r="J69" s="80"/>
      <c r="K69" s="81"/>
      <c r="L69" s="80"/>
      <c r="M69" s="79"/>
      <c r="N69" s="80"/>
      <c r="O69" s="81"/>
      <c r="P69" s="80"/>
      <c r="Q69" s="82"/>
      <c r="R69" s="80"/>
      <c r="S69" s="77"/>
      <c r="T69" s="119" t="e">
        <f>VLOOKUP(S69,届出区分!$A$1:$B$9,2,0)</f>
        <v>#N/A</v>
      </c>
    </row>
    <row r="70" spans="1:20" x14ac:dyDescent="0.15">
      <c r="A70" s="73">
        <v>65</v>
      </c>
      <c r="B70" s="78"/>
      <c r="C70" s="118" t="e">
        <f>VLOOKUP(B70,'R8日程'!$A$3:$C$33,3,0)</f>
        <v>#N/A</v>
      </c>
      <c r="D70" s="74"/>
      <c r="E70" s="75"/>
      <c r="F70" s="76"/>
      <c r="G70" s="77"/>
      <c r="H70" s="16" t="e">
        <f t="shared" si="3"/>
        <v>#VALUE!</v>
      </c>
      <c r="I70" s="79"/>
      <c r="J70" s="80"/>
      <c r="K70" s="81"/>
      <c r="L70" s="80"/>
      <c r="M70" s="79"/>
      <c r="N70" s="80"/>
      <c r="O70" s="81"/>
      <c r="P70" s="80"/>
      <c r="Q70" s="82"/>
      <c r="R70" s="80"/>
      <c r="S70" s="77"/>
      <c r="T70" s="119" t="e">
        <f>VLOOKUP(S70,届出区分!$A$1:$B$9,2,0)</f>
        <v>#N/A</v>
      </c>
    </row>
    <row r="71" spans="1:20" x14ac:dyDescent="0.15">
      <c r="A71" s="73">
        <v>66</v>
      </c>
      <c r="B71" s="78"/>
      <c r="C71" s="118" t="e">
        <f>VLOOKUP(B71,'R8日程'!$A$3:$C$33,3,0)</f>
        <v>#N/A</v>
      </c>
      <c r="D71" s="74"/>
      <c r="E71" s="75"/>
      <c r="F71" s="76"/>
      <c r="G71" s="77"/>
      <c r="H71" s="16" t="e">
        <f t="shared" si="3"/>
        <v>#VALUE!</v>
      </c>
      <c r="I71" s="79"/>
      <c r="J71" s="80"/>
      <c r="K71" s="81"/>
      <c r="L71" s="80"/>
      <c r="M71" s="79"/>
      <c r="N71" s="80"/>
      <c r="O71" s="81"/>
      <c r="P71" s="80"/>
      <c r="Q71" s="82"/>
      <c r="R71" s="80"/>
      <c r="S71" s="77"/>
      <c r="T71" s="119" t="e">
        <f>VLOOKUP(S71,届出区分!$A$1:$B$9,2,0)</f>
        <v>#N/A</v>
      </c>
    </row>
    <row r="72" spans="1:20" x14ac:dyDescent="0.15">
      <c r="A72" s="73">
        <v>67</v>
      </c>
      <c r="B72" s="78"/>
      <c r="C72" s="118" t="e">
        <f>VLOOKUP(B72,'R8日程'!$A$3:$C$33,3,0)</f>
        <v>#N/A</v>
      </c>
      <c r="D72" s="74"/>
      <c r="E72" s="75"/>
      <c r="F72" s="76"/>
      <c r="G72" s="77"/>
      <c r="H72" s="16" t="e">
        <f t="shared" si="3"/>
        <v>#VALUE!</v>
      </c>
      <c r="I72" s="79"/>
      <c r="J72" s="80"/>
      <c r="K72" s="81"/>
      <c r="L72" s="80"/>
      <c r="M72" s="79"/>
      <c r="N72" s="80"/>
      <c r="O72" s="81"/>
      <c r="P72" s="80"/>
      <c r="Q72" s="82"/>
      <c r="R72" s="80"/>
      <c r="S72" s="77"/>
      <c r="T72" s="119" t="e">
        <f>VLOOKUP(S72,届出区分!$A$1:$B$9,2,0)</f>
        <v>#N/A</v>
      </c>
    </row>
    <row r="73" spans="1:20" x14ac:dyDescent="0.15">
      <c r="A73" s="73">
        <v>68</v>
      </c>
      <c r="B73" s="78"/>
      <c r="C73" s="118" t="e">
        <f>VLOOKUP(B73,'R8日程'!$A$3:$C$33,3,0)</f>
        <v>#N/A</v>
      </c>
      <c r="D73" s="74"/>
      <c r="E73" s="75"/>
      <c r="F73" s="76"/>
      <c r="G73" s="77"/>
      <c r="H73" s="16" t="e">
        <f t="shared" si="3"/>
        <v>#VALUE!</v>
      </c>
      <c r="I73" s="79"/>
      <c r="J73" s="80"/>
      <c r="K73" s="81"/>
      <c r="L73" s="80"/>
      <c r="M73" s="79"/>
      <c r="N73" s="80"/>
      <c r="O73" s="81"/>
      <c r="P73" s="80"/>
      <c r="Q73" s="82"/>
      <c r="R73" s="80"/>
      <c r="S73" s="77"/>
      <c r="T73" s="119" t="e">
        <f>VLOOKUP(S73,届出区分!$A$1:$B$9,2,0)</f>
        <v>#N/A</v>
      </c>
    </row>
    <row r="74" spans="1:20" x14ac:dyDescent="0.15">
      <c r="A74" s="73">
        <v>69</v>
      </c>
      <c r="B74" s="78"/>
      <c r="C74" s="118" t="e">
        <f>VLOOKUP(B74,'R8日程'!$A$3:$C$33,3,0)</f>
        <v>#N/A</v>
      </c>
      <c r="D74" s="74"/>
      <c r="E74" s="75"/>
      <c r="F74" s="76"/>
      <c r="G74" s="77"/>
      <c r="H74" s="16" t="e">
        <f t="shared" si="3"/>
        <v>#VALUE!</v>
      </c>
      <c r="I74" s="79"/>
      <c r="J74" s="80"/>
      <c r="K74" s="81"/>
      <c r="L74" s="80"/>
      <c r="M74" s="79"/>
      <c r="N74" s="80"/>
      <c r="O74" s="81"/>
      <c r="P74" s="80"/>
      <c r="Q74" s="82"/>
      <c r="R74" s="80"/>
      <c r="S74" s="77"/>
      <c r="T74" s="119" t="e">
        <f>VLOOKUP(S74,届出区分!$A$1:$B$9,2,0)</f>
        <v>#N/A</v>
      </c>
    </row>
    <row r="75" spans="1:20" x14ac:dyDescent="0.15">
      <c r="A75" s="73">
        <v>70</v>
      </c>
      <c r="B75" s="78"/>
      <c r="C75" s="118" t="e">
        <f>VLOOKUP(B75,'R8日程'!$A$3:$C$33,3,0)</f>
        <v>#N/A</v>
      </c>
      <c r="D75" s="74"/>
      <c r="E75" s="75"/>
      <c r="F75" s="76"/>
      <c r="G75" s="77"/>
      <c r="H75" s="16" t="e">
        <f t="shared" si="3"/>
        <v>#VALUE!</v>
      </c>
      <c r="I75" s="79"/>
      <c r="J75" s="80"/>
      <c r="K75" s="81"/>
      <c r="L75" s="80"/>
      <c r="M75" s="79"/>
      <c r="N75" s="80"/>
      <c r="O75" s="81"/>
      <c r="P75" s="80"/>
      <c r="Q75" s="82"/>
      <c r="R75" s="80"/>
      <c r="S75" s="77"/>
      <c r="T75" s="119" t="e">
        <f>VLOOKUP(S75,届出区分!$A$1:$B$9,2,0)</f>
        <v>#N/A</v>
      </c>
    </row>
    <row r="76" spans="1:20" x14ac:dyDescent="0.15">
      <c r="A76" s="73">
        <v>71</v>
      </c>
      <c r="B76" s="78"/>
      <c r="C76" s="118" t="e">
        <f>VLOOKUP(B76,'R8日程'!$A$3:$C$33,3,0)</f>
        <v>#N/A</v>
      </c>
      <c r="D76" s="74"/>
      <c r="E76" s="75"/>
      <c r="F76" s="76"/>
      <c r="G76" s="77"/>
      <c r="H76" s="16" t="e">
        <f t="shared" si="3"/>
        <v>#VALUE!</v>
      </c>
      <c r="I76" s="79"/>
      <c r="J76" s="80"/>
      <c r="K76" s="81"/>
      <c r="L76" s="80"/>
      <c r="M76" s="79"/>
      <c r="N76" s="80"/>
      <c r="O76" s="81"/>
      <c r="P76" s="80"/>
      <c r="Q76" s="82"/>
      <c r="R76" s="80"/>
      <c r="S76" s="77"/>
      <c r="T76" s="119" t="e">
        <f>VLOOKUP(S76,届出区分!$A$1:$B$9,2,0)</f>
        <v>#N/A</v>
      </c>
    </row>
    <row r="77" spans="1:20" x14ac:dyDescent="0.15">
      <c r="A77" s="73">
        <v>72</v>
      </c>
      <c r="B77" s="78"/>
      <c r="C77" s="118" t="e">
        <f>VLOOKUP(B77,'R8日程'!$A$3:$C$33,3,0)</f>
        <v>#N/A</v>
      </c>
      <c r="D77" s="74"/>
      <c r="E77" s="75"/>
      <c r="F77" s="76"/>
      <c r="G77" s="77"/>
      <c r="H77" s="16" t="e">
        <f t="shared" si="3"/>
        <v>#VALUE!</v>
      </c>
      <c r="I77" s="79"/>
      <c r="J77" s="80"/>
      <c r="K77" s="81"/>
      <c r="L77" s="80"/>
      <c r="M77" s="79"/>
      <c r="N77" s="80"/>
      <c r="O77" s="81"/>
      <c r="P77" s="80"/>
      <c r="Q77" s="82"/>
      <c r="R77" s="80"/>
      <c r="S77" s="77"/>
      <c r="T77" s="119" t="e">
        <f>VLOOKUP(S77,届出区分!$A$1:$B$9,2,0)</f>
        <v>#N/A</v>
      </c>
    </row>
    <row r="78" spans="1:20" x14ac:dyDescent="0.15">
      <c r="A78" s="73">
        <v>73</v>
      </c>
      <c r="B78" s="78"/>
      <c r="C78" s="118" t="e">
        <f>VLOOKUP(B78,'R8日程'!$A$3:$C$33,3,0)</f>
        <v>#N/A</v>
      </c>
      <c r="D78" s="74"/>
      <c r="E78" s="75"/>
      <c r="F78" s="76"/>
      <c r="G78" s="77"/>
      <c r="H78" s="16" t="e">
        <f t="shared" si="3"/>
        <v>#VALUE!</v>
      </c>
      <c r="I78" s="79"/>
      <c r="J78" s="80"/>
      <c r="K78" s="81"/>
      <c r="L78" s="80"/>
      <c r="M78" s="79"/>
      <c r="N78" s="80"/>
      <c r="O78" s="81"/>
      <c r="P78" s="80"/>
      <c r="Q78" s="82"/>
      <c r="R78" s="80"/>
      <c r="S78" s="77"/>
      <c r="T78" s="119" t="e">
        <f>VLOOKUP(S78,届出区分!$A$1:$B$9,2,0)</f>
        <v>#N/A</v>
      </c>
    </row>
    <row r="79" spans="1:20" x14ac:dyDescent="0.15">
      <c r="A79" s="73">
        <v>74</v>
      </c>
      <c r="B79" s="78"/>
      <c r="C79" s="118" t="e">
        <f>VLOOKUP(B79,'R8日程'!$A$3:$C$33,3,0)</f>
        <v>#N/A</v>
      </c>
      <c r="D79" s="74"/>
      <c r="E79" s="75"/>
      <c r="F79" s="76"/>
      <c r="G79" s="77"/>
      <c r="H79" s="16" t="e">
        <f t="shared" si="3"/>
        <v>#VALUE!</v>
      </c>
      <c r="I79" s="79"/>
      <c r="J79" s="80"/>
      <c r="K79" s="81"/>
      <c r="L79" s="80"/>
      <c r="M79" s="79"/>
      <c r="N79" s="80"/>
      <c r="O79" s="81"/>
      <c r="P79" s="80"/>
      <c r="Q79" s="82"/>
      <c r="R79" s="80"/>
      <c r="S79" s="77"/>
      <c r="T79" s="119" t="e">
        <f>VLOOKUP(S79,届出区分!$A$1:$B$9,2,0)</f>
        <v>#N/A</v>
      </c>
    </row>
    <row r="80" spans="1:20" x14ac:dyDescent="0.15">
      <c r="A80" s="73">
        <v>75</v>
      </c>
      <c r="B80" s="78"/>
      <c r="C80" s="118" t="e">
        <f>VLOOKUP(B80,'R8日程'!$A$3:$C$33,3,0)</f>
        <v>#N/A</v>
      </c>
      <c r="D80" s="74"/>
      <c r="E80" s="75"/>
      <c r="F80" s="76"/>
      <c r="G80" s="77"/>
      <c r="H80" s="16" t="e">
        <f t="shared" si="3"/>
        <v>#VALUE!</v>
      </c>
      <c r="I80" s="79"/>
      <c r="J80" s="80"/>
      <c r="K80" s="81"/>
      <c r="L80" s="80"/>
      <c r="M80" s="79"/>
      <c r="N80" s="80"/>
      <c r="O80" s="81"/>
      <c r="P80" s="80"/>
      <c r="Q80" s="82"/>
      <c r="R80" s="80"/>
      <c r="S80" s="77"/>
      <c r="T80" s="119" t="e">
        <f>VLOOKUP(S80,届出区分!$A$1:$B$9,2,0)</f>
        <v>#N/A</v>
      </c>
    </row>
    <row r="81" spans="1:20" x14ac:dyDescent="0.15">
      <c r="A81" s="73">
        <v>76</v>
      </c>
      <c r="B81" s="78"/>
      <c r="C81" s="118" t="e">
        <f>VLOOKUP(B81,'R8日程'!$A$3:$C$33,3,0)</f>
        <v>#N/A</v>
      </c>
      <c r="D81" s="74"/>
      <c r="E81" s="75"/>
      <c r="F81" s="76"/>
      <c r="G81" s="77"/>
      <c r="H81" s="16" t="e">
        <f t="shared" si="3"/>
        <v>#VALUE!</v>
      </c>
      <c r="I81" s="79"/>
      <c r="J81" s="80"/>
      <c r="K81" s="81"/>
      <c r="L81" s="80"/>
      <c r="M81" s="79"/>
      <c r="N81" s="80"/>
      <c r="O81" s="81"/>
      <c r="P81" s="80"/>
      <c r="Q81" s="82"/>
      <c r="R81" s="80"/>
      <c r="S81" s="77"/>
      <c r="T81" s="119" t="e">
        <f>VLOOKUP(S81,届出区分!$A$1:$B$9,2,0)</f>
        <v>#N/A</v>
      </c>
    </row>
    <row r="82" spans="1:20" x14ac:dyDescent="0.15">
      <c r="A82" s="73">
        <v>77</v>
      </c>
      <c r="B82" s="78"/>
      <c r="C82" s="118" t="e">
        <f>VLOOKUP(B82,'R8日程'!$A$3:$C$33,3,0)</f>
        <v>#N/A</v>
      </c>
      <c r="D82" s="74"/>
      <c r="E82" s="75"/>
      <c r="F82" s="76"/>
      <c r="G82" s="77"/>
      <c r="H82" s="16" t="e">
        <f t="shared" si="3"/>
        <v>#VALUE!</v>
      </c>
      <c r="I82" s="79"/>
      <c r="J82" s="80"/>
      <c r="K82" s="81"/>
      <c r="L82" s="80"/>
      <c r="M82" s="79"/>
      <c r="N82" s="80"/>
      <c r="O82" s="81"/>
      <c r="P82" s="80"/>
      <c r="Q82" s="82"/>
      <c r="R82" s="80"/>
      <c r="S82" s="77"/>
      <c r="T82" s="119" t="e">
        <f>VLOOKUP(S82,届出区分!$A$1:$B$9,2,0)</f>
        <v>#N/A</v>
      </c>
    </row>
    <row r="83" spans="1:20" x14ac:dyDescent="0.15">
      <c r="A83" s="73">
        <v>78</v>
      </c>
      <c r="B83" s="78"/>
      <c r="C83" s="118" t="e">
        <f>VLOOKUP(B83,'R8日程'!$A$3:$C$33,3,0)</f>
        <v>#N/A</v>
      </c>
      <c r="D83" s="74"/>
      <c r="E83" s="75"/>
      <c r="F83" s="76"/>
      <c r="G83" s="77"/>
      <c r="H83" s="16" t="e">
        <f t="shared" si="3"/>
        <v>#VALUE!</v>
      </c>
      <c r="I83" s="79"/>
      <c r="J83" s="80"/>
      <c r="K83" s="81"/>
      <c r="L83" s="80"/>
      <c r="M83" s="79"/>
      <c r="N83" s="80"/>
      <c r="O83" s="81"/>
      <c r="P83" s="80"/>
      <c r="Q83" s="82"/>
      <c r="R83" s="80"/>
      <c r="S83" s="77"/>
      <c r="T83" s="119" t="e">
        <f>VLOOKUP(S83,届出区分!$A$1:$B$9,2,0)</f>
        <v>#N/A</v>
      </c>
    </row>
    <row r="84" spans="1:20" x14ac:dyDescent="0.15">
      <c r="A84" s="73">
        <v>79</v>
      </c>
      <c r="B84" s="78"/>
      <c r="C84" s="118" t="e">
        <f>VLOOKUP(B84,'R8日程'!$A$3:$C$33,3,0)</f>
        <v>#N/A</v>
      </c>
      <c r="D84" s="74"/>
      <c r="E84" s="75"/>
      <c r="F84" s="76"/>
      <c r="G84" s="77"/>
      <c r="H84" s="16" t="e">
        <f t="shared" si="3"/>
        <v>#VALUE!</v>
      </c>
      <c r="I84" s="79"/>
      <c r="J84" s="80"/>
      <c r="K84" s="81"/>
      <c r="L84" s="80"/>
      <c r="M84" s="79"/>
      <c r="N84" s="80"/>
      <c r="O84" s="81"/>
      <c r="P84" s="80"/>
      <c r="Q84" s="82"/>
      <c r="R84" s="80"/>
      <c r="S84" s="77"/>
      <c r="T84" s="119" t="e">
        <f>VLOOKUP(S84,届出区分!$A$1:$B$9,2,0)</f>
        <v>#N/A</v>
      </c>
    </row>
    <row r="85" spans="1:20" x14ac:dyDescent="0.15">
      <c r="A85" s="73">
        <v>80</v>
      </c>
      <c r="B85" s="78"/>
      <c r="C85" s="118" t="e">
        <f>VLOOKUP(B85,'R8日程'!$A$3:$C$33,3,0)</f>
        <v>#N/A</v>
      </c>
      <c r="D85" s="74"/>
      <c r="E85" s="75"/>
      <c r="F85" s="76"/>
      <c r="G85" s="77"/>
      <c r="H85" s="16" t="e">
        <f t="shared" si="3"/>
        <v>#VALUE!</v>
      </c>
      <c r="I85" s="79"/>
      <c r="J85" s="80"/>
      <c r="K85" s="81"/>
      <c r="L85" s="80"/>
      <c r="M85" s="79"/>
      <c r="N85" s="80"/>
      <c r="O85" s="81"/>
      <c r="P85" s="80"/>
      <c r="Q85" s="82"/>
      <c r="R85" s="80"/>
      <c r="S85" s="77"/>
      <c r="T85" s="119" t="e">
        <f>VLOOKUP(S85,届出区分!$A$1:$B$9,2,0)</f>
        <v>#N/A</v>
      </c>
    </row>
    <row r="86" spans="1:20" x14ac:dyDescent="0.15">
      <c r="A86" s="73">
        <v>81</v>
      </c>
      <c r="B86" s="78"/>
      <c r="C86" s="118" t="e">
        <f>VLOOKUP(B86,'R8日程'!$A$3:$C$33,3,0)</f>
        <v>#N/A</v>
      </c>
      <c r="D86" s="74"/>
      <c r="E86" s="75"/>
      <c r="F86" s="76"/>
      <c r="G86" s="77"/>
      <c r="H86" s="16" t="e">
        <f t="shared" si="3"/>
        <v>#VALUE!</v>
      </c>
      <c r="I86" s="79"/>
      <c r="J86" s="80"/>
      <c r="K86" s="81"/>
      <c r="L86" s="80"/>
      <c r="M86" s="79"/>
      <c r="N86" s="80"/>
      <c r="O86" s="81"/>
      <c r="P86" s="80"/>
      <c r="Q86" s="82"/>
      <c r="R86" s="80"/>
      <c r="S86" s="77"/>
      <c r="T86" s="119" t="e">
        <f>VLOOKUP(S86,届出区分!$A$1:$B$9,2,0)</f>
        <v>#N/A</v>
      </c>
    </row>
    <row r="87" spans="1:20" x14ac:dyDescent="0.15">
      <c r="A87" s="73">
        <v>82</v>
      </c>
      <c r="B87" s="78"/>
      <c r="C87" s="118" t="e">
        <f>VLOOKUP(B87,'R8日程'!$A$3:$C$33,3,0)</f>
        <v>#N/A</v>
      </c>
      <c r="D87" s="74"/>
      <c r="E87" s="75"/>
      <c r="F87" s="76"/>
      <c r="G87" s="77"/>
      <c r="H87" s="16" t="e">
        <f t="shared" si="3"/>
        <v>#VALUE!</v>
      </c>
      <c r="I87" s="79"/>
      <c r="J87" s="80"/>
      <c r="K87" s="81"/>
      <c r="L87" s="80"/>
      <c r="M87" s="79"/>
      <c r="N87" s="80"/>
      <c r="O87" s="81"/>
      <c r="P87" s="80"/>
      <c r="Q87" s="82"/>
      <c r="R87" s="80"/>
      <c r="S87" s="77"/>
      <c r="T87" s="119" t="e">
        <f>VLOOKUP(S87,届出区分!$A$1:$B$9,2,0)</f>
        <v>#N/A</v>
      </c>
    </row>
    <row r="88" spans="1:20" x14ac:dyDescent="0.15">
      <c r="A88" s="73">
        <v>83</v>
      </c>
      <c r="B88" s="78"/>
      <c r="C88" s="118" t="e">
        <f>VLOOKUP(B88,'R8日程'!$A$3:$C$33,3,0)</f>
        <v>#N/A</v>
      </c>
      <c r="D88" s="74"/>
      <c r="E88" s="75"/>
      <c r="F88" s="76"/>
      <c r="G88" s="77"/>
      <c r="H88" s="16" t="e">
        <f t="shared" si="3"/>
        <v>#VALUE!</v>
      </c>
      <c r="I88" s="79"/>
      <c r="J88" s="80"/>
      <c r="K88" s="81"/>
      <c r="L88" s="80"/>
      <c r="M88" s="79"/>
      <c r="N88" s="80"/>
      <c r="O88" s="81"/>
      <c r="P88" s="80"/>
      <c r="Q88" s="82"/>
      <c r="R88" s="80"/>
      <c r="S88" s="77"/>
      <c r="T88" s="119" t="e">
        <f>VLOOKUP(S88,届出区分!$A$1:$B$9,2,0)</f>
        <v>#N/A</v>
      </c>
    </row>
    <row r="89" spans="1:20" x14ac:dyDescent="0.15">
      <c r="A89" s="73">
        <v>84</v>
      </c>
      <c r="B89" s="78"/>
      <c r="C89" s="118" t="e">
        <f>VLOOKUP(B89,'R8日程'!$A$3:$C$33,3,0)</f>
        <v>#N/A</v>
      </c>
      <c r="D89" s="74"/>
      <c r="E89" s="75"/>
      <c r="F89" s="76"/>
      <c r="G89" s="77"/>
      <c r="H89" s="16" t="e">
        <f t="shared" si="3"/>
        <v>#VALUE!</v>
      </c>
      <c r="I89" s="79"/>
      <c r="J89" s="80"/>
      <c r="K89" s="81"/>
      <c r="L89" s="80"/>
      <c r="M89" s="79"/>
      <c r="N89" s="80"/>
      <c r="O89" s="81"/>
      <c r="P89" s="80"/>
      <c r="Q89" s="82"/>
      <c r="R89" s="80"/>
      <c r="S89" s="77"/>
      <c r="T89" s="119" t="e">
        <f>VLOOKUP(S89,届出区分!$A$1:$B$9,2,0)</f>
        <v>#N/A</v>
      </c>
    </row>
    <row r="90" spans="1:20" x14ac:dyDescent="0.15">
      <c r="A90" s="73">
        <v>85</v>
      </c>
      <c r="B90" s="78"/>
      <c r="C90" s="118" t="e">
        <f>VLOOKUP(B90,'R8日程'!$A$3:$C$33,3,0)</f>
        <v>#N/A</v>
      </c>
      <c r="D90" s="74"/>
      <c r="E90" s="75"/>
      <c r="F90" s="76"/>
      <c r="G90" s="77"/>
      <c r="H90" s="16" t="e">
        <f t="shared" si="3"/>
        <v>#VALUE!</v>
      </c>
      <c r="I90" s="79"/>
      <c r="J90" s="80"/>
      <c r="K90" s="81"/>
      <c r="L90" s="80"/>
      <c r="M90" s="79"/>
      <c r="N90" s="80"/>
      <c r="O90" s="81"/>
      <c r="P90" s="80"/>
      <c r="Q90" s="82"/>
      <c r="R90" s="80"/>
      <c r="S90" s="77"/>
      <c r="T90" s="119" t="e">
        <f>VLOOKUP(S90,届出区分!$A$1:$B$9,2,0)</f>
        <v>#N/A</v>
      </c>
    </row>
    <row r="91" spans="1:20" x14ac:dyDescent="0.15">
      <c r="A91" s="73">
        <v>86</v>
      </c>
      <c r="B91" s="78"/>
      <c r="C91" s="118" t="e">
        <f>VLOOKUP(B91,'R8日程'!$A$3:$C$33,3,0)</f>
        <v>#N/A</v>
      </c>
      <c r="D91" s="74"/>
      <c r="E91" s="75"/>
      <c r="F91" s="76"/>
      <c r="G91" s="77"/>
      <c r="H91" s="16" t="e">
        <f t="shared" si="3"/>
        <v>#VALUE!</v>
      </c>
      <c r="I91" s="79"/>
      <c r="J91" s="80"/>
      <c r="K91" s="81"/>
      <c r="L91" s="80"/>
      <c r="M91" s="79"/>
      <c r="N91" s="80"/>
      <c r="O91" s="81"/>
      <c r="P91" s="80"/>
      <c r="Q91" s="82"/>
      <c r="R91" s="80"/>
      <c r="S91" s="77"/>
      <c r="T91" s="119" t="e">
        <f>VLOOKUP(S91,届出区分!$A$1:$B$9,2,0)</f>
        <v>#N/A</v>
      </c>
    </row>
    <row r="92" spans="1:20" x14ac:dyDescent="0.15">
      <c r="A92" s="73">
        <v>87</v>
      </c>
      <c r="B92" s="78"/>
      <c r="C92" s="118" t="e">
        <f>VLOOKUP(B92,'R8日程'!$A$3:$C$33,3,0)</f>
        <v>#N/A</v>
      </c>
      <c r="D92" s="74"/>
      <c r="E92" s="75"/>
      <c r="F92" s="76"/>
      <c r="G92" s="77"/>
      <c r="H92" s="16" t="e">
        <f t="shared" si="3"/>
        <v>#VALUE!</v>
      </c>
      <c r="I92" s="79"/>
      <c r="J92" s="80"/>
      <c r="K92" s="81"/>
      <c r="L92" s="80"/>
      <c r="M92" s="79"/>
      <c r="N92" s="80"/>
      <c r="O92" s="81"/>
      <c r="P92" s="80"/>
      <c r="Q92" s="82"/>
      <c r="R92" s="80"/>
      <c r="S92" s="77"/>
      <c r="T92" s="119" t="e">
        <f>VLOOKUP(S92,届出区分!$A$1:$B$9,2,0)</f>
        <v>#N/A</v>
      </c>
    </row>
    <row r="93" spans="1:20" x14ac:dyDescent="0.15">
      <c r="A93" s="73">
        <v>88</v>
      </c>
      <c r="B93" s="78"/>
      <c r="C93" s="118" t="e">
        <f>VLOOKUP(B93,'R8日程'!$A$3:$C$33,3,0)</f>
        <v>#N/A</v>
      </c>
      <c r="D93" s="74"/>
      <c r="E93" s="75"/>
      <c r="F93" s="76"/>
      <c r="G93" s="77"/>
      <c r="H93" s="16" t="e">
        <f t="shared" si="3"/>
        <v>#VALUE!</v>
      </c>
      <c r="I93" s="79"/>
      <c r="J93" s="80"/>
      <c r="K93" s="81"/>
      <c r="L93" s="80"/>
      <c r="M93" s="79"/>
      <c r="N93" s="80"/>
      <c r="O93" s="81"/>
      <c r="P93" s="80"/>
      <c r="Q93" s="82"/>
      <c r="R93" s="80"/>
      <c r="S93" s="77"/>
      <c r="T93" s="119" t="e">
        <f>VLOOKUP(S93,届出区分!$A$1:$B$9,2,0)</f>
        <v>#N/A</v>
      </c>
    </row>
    <row r="94" spans="1:20" x14ac:dyDescent="0.15">
      <c r="A94" s="73">
        <v>89</v>
      </c>
      <c r="B94" s="78"/>
      <c r="C94" s="118" t="e">
        <f>VLOOKUP(B94,'R8日程'!$A$3:$C$33,3,0)</f>
        <v>#N/A</v>
      </c>
      <c r="D94" s="74"/>
      <c r="E94" s="75"/>
      <c r="F94" s="76"/>
      <c r="G94" s="77"/>
      <c r="H94" s="16" t="e">
        <f t="shared" si="3"/>
        <v>#VALUE!</v>
      </c>
      <c r="I94" s="79"/>
      <c r="J94" s="80"/>
      <c r="K94" s="81"/>
      <c r="L94" s="80"/>
      <c r="M94" s="79"/>
      <c r="N94" s="80"/>
      <c r="O94" s="81"/>
      <c r="P94" s="80"/>
      <c r="Q94" s="82"/>
      <c r="R94" s="80"/>
      <c r="S94" s="77"/>
      <c r="T94" s="119" t="e">
        <f>VLOOKUP(S94,届出区分!$A$1:$B$9,2,0)</f>
        <v>#N/A</v>
      </c>
    </row>
    <row r="95" spans="1:20" x14ac:dyDescent="0.15">
      <c r="A95" s="73">
        <v>90</v>
      </c>
      <c r="B95" s="78"/>
      <c r="C95" s="118" t="e">
        <f>VLOOKUP(B95,'R8日程'!$A$3:$C$33,3,0)</f>
        <v>#N/A</v>
      </c>
      <c r="D95" s="74"/>
      <c r="E95" s="75"/>
      <c r="F95" s="76"/>
      <c r="G95" s="77"/>
      <c r="H95" s="16" t="e">
        <f t="shared" si="3"/>
        <v>#VALUE!</v>
      </c>
      <c r="I95" s="79"/>
      <c r="J95" s="80"/>
      <c r="K95" s="81"/>
      <c r="L95" s="80"/>
      <c r="M95" s="79"/>
      <c r="N95" s="80"/>
      <c r="O95" s="81"/>
      <c r="P95" s="80"/>
      <c r="Q95" s="82"/>
      <c r="R95" s="80"/>
      <c r="S95" s="77"/>
      <c r="T95" s="119" t="e">
        <f>VLOOKUP(S95,届出区分!$A$1:$B$9,2,0)</f>
        <v>#N/A</v>
      </c>
    </row>
    <row r="96" spans="1:20" x14ac:dyDescent="0.15">
      <c r="A96" s="73">
        <v>91</v>
      </c>
      <c r="B96" s="78"/>
      <c r="C96" s="118" t="e">
        <f>VLOOKUP(B96,'R8日程'!$A$3:$C$33,3,0)</f>
        <v>#N/A</v>
      </c>
      <c r="D96" s="74"/>
      <c r="E96" s="75"/>
      <c r="F96" s="76"/>
      <c r="G96" s="77"/>
      <c r="H96" s="16" t="e">
        <f t="shared" si="3"/>
        <v>#VALUE!</v>
      </c>
      <c r="I96" s="79"/>
      <c r="J96" s="80"/>
      <c r="K96" s="81"/>
      <c r="L96" s="80"/>
      <c r="M96" s="79"/>
      <c r="N96" s="80"/>
      <c r="O96" s="81"/>
      <c r="P96" s="80"/>
      <c r="Q96" s="82"/>
      <c r="R96" s="80"/>
      <c r="S96" s="77"/>
      <c r="T96" s="119" t="e">
        <f>VLOOKUP(S96,届出区分!$A$1:$B$9,2,0)</f>
        <v>#N/A</v>
      </c>
    </row>
    <row r="97" spans="1:20" x14ac:dyDescent="0.15">
      <c r="A97" s="73">
        <v>92</v>
      </c>
      <c r="B97" s="78"/>
      <c r="C97" s="118" t="e">
        <f>VLOOKUP(B97,'R8日程'!$A$3:$C$33,3,0)</f>
        <v>#N/A</v>
      </c>
      <c r="D97" s="74"/>
      <c r="E97" s="75"/>
      <c r="F97" s="76"/>
      <c r="G97" s="77"/>
      <c r="H97" s="16" t="e">
        <f t="shared" si="3"/>
        <v>#VALUE!</v>
      </c>
      <c r="I97" s="79"/>
      <c r="J97" s="80"/>
      <c r="K97" s="81"/>
      <c r="L97" s="80"/>
      <c r="M97" s="79"/>
      <c r="N97" s="80"/>
      <c r="O97" s="81"/>
      <c r="P97" s="80"/>
      <c r="Q97" s="82"/>
      <c r="R97" s="80"/>
      <c r="S97" s="77"/>
      <c r="T97" s="119" t="e">
        <f>VLOOKUP(S97,届出区分!$A$1:$B$9,2,0)</f>
        <v>#N/A</v>
      </c>
    </row>
    <row r="98" spans="1:20" x14ac:dyDescent="0.15">
      <c r="A98" s="73">
        <v>93</v>
      </c>
      <c r="B98" s="78"/>
      <c r="C98" s="118" t="e">
        <f>VLOOKUP(B98,'R8日程'!$A$3:$C$33,3,0)</f>
        <v>#N/A</v>
      </c>
      <c r="D98" s="74"/>
      <c r="E98" s="75"/>
      <c r="F98" s="76"/>
      <c r="G98" s="77"/>
      <c r="H98" s="16" t="e">
        <f t="shared" si="3"/>
        <v>#VALUE!</v>
      </c>
      <c r="I98" s="79"/>
      <c r="J98" s="80"/>
      <c r="K98" s="81"/>
      <c r="L98" s="80"/>
      <c r="M98" s="79"/>
      <c r="N98" s="80"/>
      <c r="O98" s="81"/>
      <c r="P98" s="80"/>
      <c r="Q98" s="82"/>
      <c r="R98" s="80"/>
      <c r="S98" s="77"/>
      <c r="T98" s="119" t="e">
        <f>VLOOKUP(S98,届出区分!$A$1:$B$9,2,0)</f>
        <v>#N/A</v>
      </c>
    </row>
    <row r="99" spans="1:20" x14ac:dyDescent="0.15">
      <c r="A99" s="73">
        <v>94</v>
      </c>
      <c r="B99" s="78"/>
      <c r="C99" s="118" t="e">
        <f>VLOOKUP(B99,'R8日程'!$A$3:$C$33,3,0)</f>
        <v>#N/A</v>
      </c>
      <c r="D99" s="74"/>
      <c r="E99" s="75"/>
      <c r="F99" s="76"/>
      <c r="G99" s="77"/>
      <c r="H99" s="16" t="e">
        <f t="shared" si="3"/>
        <v>#VALUE!</v>
      </c>
      <c r="I99" s="79"/>
      <c r="J99" s="80"/>
      <c r="K99" s="81"/>
      <c r="L99" s="80"/>
      <c r="M99" s="79"/>
      <c r="N99" s="80"/>
      <c r="O99" s="81"/>
      <c r="P99" s="80"/>
      <c r="Q99" s="82"/>
      <c r="R99" s="80"/>
      <c r="S99" s="77"/>
      <c r="T99" s="119" t="e">
        <f>VLOOKUP(S99,届出区分!$A$1:$B$9,2,0)</f>
        <v>#N/A</v>
      </c>
    </row>
    <row r="100" spans="1:20" x14ac:dyDescent="0.15">
      <c r="A100" s="73">
        <v>95</v>
      </c>
      <c r="B100" s="78"/>
      <c r="C100" s="118" t="e">
        <f>VLOOKUP(B100,'R8日程'!$A$3:$C$33,3,0)</f>
        <v>#N/A</v>
      </c>
      <c r="D100" s="74"/>
      <c r="E100" s="75"/>
      <c r="F100" s="76"/>
      <c r="G100" s="77"/>
      <c r="H100" s="16" t="e">
        <f t="shared" si="3"/>
        <v>#VALUE!</v>
      </c>
      <c r="I100" s="79"/>
      <c r="J100" s="80"/>
      <c r="K100" s="81"/>
      <c r="L100" s="80"/>
      <c r="M100" s="79"/>
      <c r="N100" s="80"/>
      <c r="O100" s="81"/>
      <c r="P100" s="80"/>
      <c r="Q100" s="82"/>
      <c r="R100" s="80"/>
      <c r="S100" s="77"/>
      <c r="T100" s="119" t="e">
        <f>VLOOKUP(S100,届出区分!$A$1:$B$9,2,0)</f>
        <v>#N/A</v>
      </c>
    </row>
    <row r="101" spans="1:20" x14ac:dyDescent="0.15">
      <c r="A101" s="73">
        <v>96</v>
      </c>
      <c r="B101" s="78"/>
      <c r="C101" s="118" t="e">
        <f>VLOOKUP(B101,'R8日程'!$A$3:$C$33,3,0)</f>
        <v>#N/A</v>
      </c>
      <c r="D101" s="74"/>
      <c r="E101" s="75"/>
      <c r="F101" s="76"/>
      <c r="G101" s="77"/>
      <c r="H101" s="16" t="e">
        <f t="shared" si="3"/>
        <v>#VALUE!</v>
      </c>
      <c r="I101" s="79"/>
      <c r="J101" s="80"/>
      <c r="K101" s="81"/>
      <c r="L101" s="80"/>
      <c r="M101" s="79"/>
      <c r="N101" s="80"/>
      <c r="O101" s="81"/>
      <c r="P101" s="80"/>
      <c r="Q101" s="82"/>
      <c r="R101" s="80"/>
      <c r="S101" s="77"/>
      <c r="T101" s="119" t="e">
        <f>VLOOKUP(S101,届出区分!$A$1:$B$9,2,0)</f>
        <v>#N/A</v>
      </c>
    </row>
    <row r="102" spans="1:20" x14ac:dyDescent="0.15">
      <c r="A102" s="73">
        <v>97</v>
      </c>
      <c r="B102" s="78"/>
      <c r="C102" s="118" t="e">
        <f>VLOOKUP(B102,'R8日程'!$A$3:$C$33,3,0)</f>
        <v>#N/A</v>
      </c>
      <c r="D102" s="74"/>
      <c r="E102" s="75"/>
      <c r="F102" s="76"/>
      <c r="G102" s="77"/>
      <c r="H102" s="16" t="e">
        <f t="shared" si="3"/>
        <v>#VALUE!</v>
      </c>
      <c r="I102" s="79"/>
      <c r="J102" s="80"/>
      <c r="K102" s="81"/>
      <c r="L102" s="80"/>
      <c r="M102" s="79"/>
      <c r="N102" s="80"/>
      <c r="O102" s="81"/>
      <c r="P102" s="80"/>
      <c r="Q102" s="82"/>
      <c r="R102" s="80"/>
      <c r="S102" s="77"/>
      <c r="T102" s="119" t="e">
        <f>VLOOKUP(S102,届出区分!$A$1:$B$9,2,0)</f>
        <v>#N/A</v>
      </c>
    </row>
    <row r="103" spans="1:20" x14ac:dyDescent="0.15">
      <c r="A103" s="73">
        <v>98</v>
      </c>
      <c r="B103" s="78"/>
      <c r="C103" s="118" t="e">
        <f>VLOOKUP(B103,'R8日程'!$A$3:$C$33,3,0)</f>
        <v>#N/A</v>
      </c>
      <c r="D103" s="74"/>
      <c r="E103" s="75"/>
      <c r="F103" s="76"/>
      <c r="G103" s="77"/>
      <c r="H103" s="16" t="e">
        <f t="shared" si="3"/>
        <v>#VALUE!</v>
      </c>
      <c r="I103" s="79"/>
      <c r="J103" s="80"/>
      <c r="K103" s="81"/>
      <c r="L103" s="80"/>
      <c r="M103" s="79"/>
      <c r="N103" s="80"/>
      <c r="O103" s="81"/>
      <c r="P103" s="80"/>
      <c r="Q103" s="82"/>
      <c r="R103" s="80"/>
      <c r="S103" s="77"/>
      <c r="T103" s="119" t="e">
        <f>VLOOKUP(S103,届出区分!$A$1:$B$9,2,0)</f>
        <v>#N/A</v>
      </c>
    </row>
    <row r="104" spans="1:20" x14ac:dyDescent="0.15">
      <c r="A104" s="73">
        <v>99</v>
      </c>
      <c r="B104" s="78"/>
      <c r="C104" s="118" t="e">
        <f>VLOOKUP(B104,'R8日程'!$A$3:$C$33,3,0)</f>
        <v>#N/A</v>
      </c>
      <c r="D104" s="74"/>
      <c r="E104" s="75"/>
      <c r="F104" s="76"/>
      <c r="G104" s="77"/>
      <c r="H104" s="16" t="e">
        <f t="shared" si="3"/>
        <v>#VALUE!</v>
      </c>
      <c r="I104" s="79"/>
      <c r="J104" s="80"/>
      <c r="K104" s="81"/>
      <c r="L104" s="80"/>
      <c r="M104" s="79"/>
      <c r="N104" s="80"/>
      <c r="O104" s="81"/>
      <c r="P104" s="80"/>
      <c r="Q104" s="82"/>
      <c r="R104" s="80"/>
      <c r="S104" s="77"/>
      <c r="T104" s="119" t="e">
        <f>VLOOKUP(S104,届出区分!$A$1:$B$9,2,0)</f>
        <v>#N/A</v>
      </c>
    </row>
    <row r="105" spans="1:20" x14ac:dyDescent="0.15">
      <c r="A105" s="73">
        <v>100</v>
      </c>
      <c r="B105" s="78"/>
      <c r="C105" s="118" t="e">
        <f>VLOOKUP(B105,'R8日程'!$A$3:$C$33,3,0)</f>
        <v>#N/A</v>
      </c>
      <c r="D105" s="74"/>
      <c r="E105" s="75"/>
      <c r="F105" s="76"/>
      <c r="G105" s="77"/>
      <c r="H105" s="16" t="e">
        <f t="shared" si="3"/>
        <v>#VALUE!</v>
      </c>
      <c r="I105" s="79"/>
      <c r="J105" s="80"/>
      <c r="K105" s="81"/>
      <c r="L105" s="80"/>
      <c r="M105" s="79"/>
      <c r="N105" s="80"/>
      <c r="O105" s="81"/>
      <c r="P105" s="80"/>
      <c r="Q105" s="82"/>
      <c r="R105" s="80"/>
      <c r="S105" s="77"/>
      <c r="T105" s="119" t="e">
        <f>VLOOKUP(S105,届出区分!$A$1:$B$9,2,0)</f>
        <v>#N/A</v>
      </c>
    </row>
    <row r="106" spans="1:20" x14ac:dyDescent="0.15">
      <c r="A106" s="73">
        <v>101</v>
      </c>
      <c r="B106" s="78"/>
      <c r="C106" s="118" t="e">
        <f>VLOOKUP(B106,'R8日程'!$A$3:$C$33,3,0)</f>
        <v>#N/A</v>
      </c>
      <c r="D106" s="74"/>
      <c r="E106" s="75"/>
      <c r="F106" s="76"/>
      <c r="G106" s="77"/>
      <c r="H106" s="16" t="e">
        <f t="shared" si="3"/>
        <v>#VALUE!</v>
      </c>
      <c r="I106" s="79"/>
      <c r="J106" s="80"/>
      <c r="K106" s="81"/>
      <c r="L106" s="80"/>
      <c r="M106" s="79"/>
      <c r="N106" s="80"/>
      <c r="O106" s="81"/>
      <c r="P106" s="80"/>
      <c r="Q106" s="82"/>
      <c r="R106" s="80"/>
      <c r="S106" s="77"/>
      <c r="T106" s="119" t="e">
        <f>VLOOKUP(S106,届出区分!$A$1:$B$9,2,0)</f>
        <v>#N/A</v>
      </c>
    </row>
    <row r="107" spans="1:20" x14ac:dyDescent="0.15">
      <c r="A107" s="73">
        <v>102</v>
      </c>
      <c r="B107" s="78"/>
      <c r="C107" s="118" t="e">
        <f>VLOOKUP(B107,'R8日程'!$A$3:$C$33,3,0)</f>
        <v>#N/A</v>
      </c>
      <c r="D107" s="74"/>
      <c r="E107" s="75"/>
      <c r="F107" s="76"/>
      <c r="G107" s="77"/>
      <c r="H107" s="16" t="e">
        <f t="shared" si="3"/>
        <v>#VALUE!</v>
      </c>
      <c r="I107" s="79"/>
      <c r="J107" s="80"/>
      <c r="K107" s="81"/>
      <c r="L107" s="80"/>
      <c r="M107" s="79"/>
      <c r="N107" s="80"/>
      <c r="O107" s="81"/>
      <c r="P107" s="80"/>
      <c r="Q107" s="82"/>
      <c r="R107" s="80"/>
      <c r="S107" s="77"/>
      <c r="T107" s="119" t="e">
        <f>VLOOKUP(S107,届出区分!$A$1:$B$9,2,0)</f>
        <v>#N/A</v>
      </c>
    </row>
    <row r="108" spans="1:20" x14ac:dyDescent="0.15">
      <c r="A108" s="73">
        <v>103</v>
      </c>
      <c r="B108" s="78"/>
      <c r="C108" s="118" t="e">
        <f>VLOOKUP(B108,'R8日程'!$A$3:$C$33,3,0)</f>
        <v>#N/A</v>
      </c>
      <c r="D108" s="74"/>
      <c r="E108" s="75"/>
      <c r="F108" s="76"/>
      <c r="G108" s="77"/>
      <c r="H108" s="16" t="e">
        <f t="shared" si="3"/>
        <v>#VALUE!</v>
      </c>
      <c r="I108" s="79"/>
      <c r="J108" s="80"/>
      <c r="K108" s="81"/>
      <c r="L108" s="80"/>
      <c r="M108" s="79"/>
      <c r="N108" s="80"/>
      <c r="O108" s="81"/>
      <c r="P108" s="80"/>
      <c r="Q108" s="82"/>
      <c r="R108" s="80"/>
      <c r="S108" s="77"/>
      <c r="T108" s="119" t="e">
        <f>VLOOKUP(S108,届出区分!$A$1:$B$9,2,0)</f>
        <v>#N/A</v>
      </c>
    </row>
    <row r="109" spans="1:20" x14ac:dyDescent="0.15">
      <c r="A109" s="73">
        <v>104</v>
      </c>
      <c r="B109" s="78"/>
      <c r="C109" s="118" t="e">
        <f>VLOOKUP(B109,'R8日程'!$A$3:$C$33,3,0)</f>
        <v>#N/A</v>
      </c>
      <c r="D109" s="74"/>
      <c r="E109" s="75"/>
      <c r="F109" s="76"/>
      <c r="G109" s="77"/>
      <c r="H109" s="16" t="e">
        <f t="shared" si="3"/>
        <v>#VALUE!</v>
      </c>
      <c r="I109" s="79"/>
      <c r="J109" s="80"/>
      <c r="K109" s="81"/>
      <c r="L109" s="80"/>
      <c r="M109" s="79"/>
      <c r="N109" s="80"/>
      <c r="O109" s="81"/>
      <c r="P109" s="80"/>
      <c r="Q109" s="82"/>
      <c r="R109" s="80"/>
      <c r="S109" s="77"/>
      <c r="T109" s="119" t="e">
        <f>VLOOKUP(S109,届出区分!$A$1:$B$9,2,0)</f>
        <v>#N/A</v>
      </c>
    </row>
    <row r="110" spans="1:20" x14ac:dyDescent="0.15">
      <c r="A110" s="73">
        <v>105</v>
      </c>
      <c r="B110" s="78"/>
      <c r="C110" s="118" t="e">
        <f>VLOOKUP(B110,'R8日程'!$A$3:$C$33,3,0)</f>
        <v>#N/A</v>
      </c>
      <c r="D110" s="74"/>
      <c r="E110" s="75"/>
      <c r="F110" s="76"/>
      <c r="G110" s="77"/>
      <c r="H110" s="16" t="e">
        <f t="shared" si="3"/>
        <v>#VALUE!</v>
      </c>
      <c r="I110" s="79"/>
      <c r="J110" s="80"/>
      <c r="K110" s="81"/>
      <c r="L110" s="80"/>
      <c r="M110" s="79"/>
      <c r="N110" s="80"/>
      <c r="O110" s="81"/>
      <c r="P110" s="80"/>
      <c r="Q110" s="82"/>
      <c r="R110" s="80"/>
      <c r="S110" s="77"/>
      <c r="T110" s="119" t="e">
        <f>VLOOKUP(S110,届出区分!$A$1:$B$9,2,0)</f>
        <v>#N/A</v>
      </c>
    </row>
    <row r="111" spans="1:20" x14ac:dyDescent="0.15">
      <c r="A111" s="73">
        <v>106</v>
      </c>
      <c r="B111" s="78"/>
      <c r="C111" s="118" t="e">
        <f>VLOOKUP(B111,'R8日程'!$A$3:$C$33,3,0)</f>
        <v>#N/A</v>
      </c>
      <c r="D111" s="74"/>
      <c r="E111" s="75"/>
      <c r="F111" s="76"/>
      <c r="G111" s="77"/>
      <c r="H111" s="16" t="e">
        <f t="shared" si="3"/>
        <v>#VALUE!</v>
      </c>
      <c r="I111" s="79"/>
      <c r="J111" s="80"/>
      <c r="K111" s="81"/>
      <c r="L111" s="80"/>
      <c r="M111" s="79"/>
      <c r="N111" s="80"/>
      <c r="O111" s="81"/>
      <c r="P111" s="80"/>
      <c r="Q111" s="82"/>
      <c r="R111" s="80"/>
      <c r="S111" s="77"/>
      <c r="T111" s="119" t="e">
        <f>VLOOKUP(S111,届出区分!$A$1:$B$9,2,0)</f>
        <v>#N/A</v>
      </c>
    </row>
    <row r="112" spans="1:20" x14ac:dyDescent="0.15">
      <c r="A112" s="73">
        <v>107</v>
      </c>
      <c r="B112" s="78"/>
      <c r="C112" s="118" t="e">
        <f>VLOOKUP(B112,'R8日程'!$A$3:$C$33,3,0)</f>
        <v>#N/A</v>
      </c>
      <c r="D112" s="74"/>
      <c r="E112" s="75"/>
      <c r="F112" s="76"/>
      <c r="G112" s="77"/>
      <c r="H112" s="16" t="e">
        <f t="shared" si="3"/>
        <v>#VALUE!</v>
      </c>
      <c r="I112" s="79"/>
      <c r="J112" s="80"/>
      <c r="K112" s="81"/>
      <c r="L112" s="80"/>
      <c r="M112" s="79"/>
      <c r="N112" s="80"/>
      <c r="O112" s="81"/>
      <c r="P112" s="80"/>
      <c r="Q112" s="82"/>
      <c r="R112" s="80"/>
      <c r="S112" s="77"/>
      <c r="T112" s="119" t="e">
        <f>VLOOKUP(S112,届出区分!$A$1:$B$9,2,0)</f>
        <v>#N/A</v>
      </c>
    </row>
    <row r="113" spans="1:20" x14ac:dyDescent="0.15">
      <c r="A113" s="73">
        <v>108</v>
      </c>
      <c r="B113" s="78"/>
      <c r="C113" s="118" t="e">
        <f>VLOOKUP(B113,'R8日程'!$A$3:$C$33,3,0)</f>
        <v>#N/A</v>
      </c>
      <c r="D113" s="74"/>
      <c r="E113" s="75"/>
      <c r="F113" s="76"/>
      <c r="G113" s="77"/>
      <c r="H113" s="16" t="e">
        <f t="shared" si="3"/>
        <v>#VALUE!</v>
      </c>
      <c r="I113" s="79"/>
      <c r="J113" s="80"/>
      <c r="K113" s="81"/>
      <c r="L113" s="80"/>
      <c r="M113" s="79"/>
      <c r="N113" s="80"/>
      <c r="O113" s="81"/>
      <c r="P113" s="80"/>
      <c r="Q113" s="82"/>
      <c r="R113" s="80"/>
      <c r="S113" s="77"/>
      <c r="T113" s="119" t="e">
        <f>VLOOKUP(S113,届出区分!$A$1:$B$9,2,0)</f>
        <v>#N/A</v>
      </c>
    </row>
    <row r="114" spans="1:20" x14ac:dyDescent="0.15">
      <c r="A114" s="73">
        <v>109</v>
      </c>
      <c r="B114" s="78"/>
      <c r="C114" s="118" t="e">
        <f>VLOOKUP(B114,'R8日程'!$A$3:$C$33,3,0)</f>
        <v>#N/A</v>
      </c>
      <c r="D114" s="74"/>
      <c r="E114" s="75"/>
      <c r="F114" s="76"/>
      <c r="G114" s="77"/>
      <c r="H114" s="16" t="e">
        <f t="shared" si="3"/>
        <v>#VALUE!</v>
      </c>
      <c r="I114" s="79"/>
      <c r="J114" s="80"/>
      <c r="K114" s="81"/>
      <c r="L114" s="80"/>
      <c r="M114" s="79"/>
      <c r="N114" s="80"/>
      <c r="O114" s="81"/>
      <c r="P114" s="80"/>
      <c r="Q114" s="82"/>
      <c r="R114" s="80"/>
      <c r="S114" s="77"/>
      <c r="T114" s="119" t="e">
        <f>VLOOKUP(S114,届出区分!$A$1:$B$9,2,0)</f>
        <v>#N/A</v>
      </c>
    </row>
    <row r="115" spans="1:20" x14ac:dyDescent="0.15">
      <c r="A115" s="73">
        <v>110</v>
      </c>
      <c r="B115" s="78"/>
      <c r="C115" s="118" t="e">
        <f>VLOOKUP(B115,'R8日程'!$A$3:$C$33,3,0)</f>
        <v>#N/A</v>
      </c>
      <c r="D115" s="74"/>
      <c r="E115" s="75"/>
      <c r="F115" s="76"/>
      <c r="G115" s="77"/>
      <c r="H115" s="16" t="e">
        <f t="shared" si="3"/>
        <v>#VALUE!</v>
      </c>
      <c r="I115" s="79"/>
      <c r="J115" s="80"/>
      <c r="K115" s="81"/>
      <c r="L115" s="80"/>
      <c r="M115" s="79"/>
      <c r="N115" s="80"/>
      <c r="O115" s="81"/>
      <c r="P115" s="80"/>
      <c r="Q115" s="82"/>
      <c r="R115" s="80"/>
      <c r="S115" s="77"/>
      <c r="T115" s="119" t="e">
        <f>VLOOKUP(S115,届出区分!$A$1:$B$9,2,0)</f>
        <v>#N/A</v>
      </c>
    </row>
    <row r="116" spans="1:20" x14ac:dyDescent="0.15">
      <c r="A116" s="73">
        <v>111</v>
      </c>
      <c r="B116" s="78"/>
      <c r="C116" s="118" t="e">
        <f>VLOOKUP(B116,'R8日程'!$A$3:$C$33,3,0)</f>
        <v>#N/A</v>
      </c>
      <c r="D116" s="74"/>
      <c r="E116" s="75"/>
      <c r="F116" s="76"/>
      <c r="G116" s="77"/>
      <c r="H116" s="16" t="e">
        <f t="shared" si="3"/>
        <v>#VALUE!</v>
      </c>
      <c r="I116" s="79"/>
      <c r="J116" s="80"/>
      <c r="K116" s="81"/>
      <c r="L116" s="80"/>
      <c r="M116" s="79"/>
      <c r="N116" s="80"/>
      <c r="O116" s="81"/>
      <c r="P116" s="80"/>
      <c r="Q116" s="82"/>
      <c r="R116" s="80"/>
      <c r="S116" s="77"/>
      <c r="T116" s="119" t="e">
        <f>VLOOKUP(S116,届出区分!$A$1:$B$9,2,0)</f>
        <v>#N/A</v>
      </c>
    </row>
    <row r="117" spans="1:20" x14ac:dyDescent="0.15">
      <c r="A117" s="73">
        <v>112</v>
      </c>
      <c r="B117" s="78"/>
      <c r="C117" s="118" t="e">
        <f>VLOOKUP(B117,'R8日程'!$A$3:$C$33,3,0)</f>
        <v>#N/A</v>
      </c>
      <c r="D117" s="74"/>
      <c r="E117" s="75"/>
      <c r="F117" s="76"/>
      <c r="G117" s="77"/>
      <c r="H117" s="16" t="e">
        <f t="shared" si="3"/>
        <v>#VALUE!</v>
      </c>
      <c r="I117" s="79"/>
      <c r="J117" s="80"/>
      <c r="K117" s="81"/>
      <c r="L117" s="80"/>
      <c r="M117" s="79"/>
      <c r="N117" s="80"/>
      <c r="O117" s="81"/>
      <c r="P117" s="80"/>
      <c r="Q117" s="82"/>
      <c r="R117" s="80"/>
      <c r="S117" s="77"/>
      <c r="T117" s="119" t="e">
        <f>VLOOKUP(S117,届出区分!$A$1:$B$9,2,0)</f>
        <v>#N/A</v>
      </c>
    </row>
    <row r="118" spans="1:20" x14ac:dyDescent="0.15">
      <c r="A118" s="73">
        <v>113</v>
      </c>
      <c r="B118" s="78"/>
      <c r="C118" s="118" t="e">
        <f>VLOOKUP(B118,'R8日程'!$A$3:$C$33,3,0)</f>
        <v>#N/A</v>
      </c>
      <c r="D118" s="74"/>
      <c r="E118" s="75"/>
      <c r="F118" s="76"/>
      <c r="G118" s="77"/>
      <c r="H118" s="16" t="e">
        <f t="shared" si="3"/>
        <v>#VALUE!</v>
      </c>
      <c r="I118" s="79"/>
      <c r="J118" s="80"/>
      <c r="K118" s="81"/>
      <c r="L118" s="80"/>
      <c r="M118" s="79"/>
      <c r="N118" s="80"/>
      <c r="O118" s="81"/>
      <c r="P118" s="80"/>
      <c r="Q118" s="82"/>
      <c r="R118" s="80"/>
      <c r="S118" s="77"/>
      <c r="T118" s="119" t="e">
        <f>VLOOKUP(S118,届出区分!$A$1:$B$9,2,0)</f>
        <v>#N/A</v>
      </c>
    </row>
    <row r="119" spans="1:20" x14ac:dyDescent="0.15">
      <c r="A119" s="73">
        <v>114</v>
      </c>
      <c r="B119" s="78"/>
      <c r="C119" s="118" t="e">
        <f>VLOOKUP(B119,'R8日程'!$A$3:$C$33,3,0)</f>
        <v>#N/A</v>
      </c>
      <c r="D119" s="74"/>
      <c r="E119" s="75"/>
      <c r="F119" s="76"/>
      <c r="G119" s="77"/>
      <c r="H119" s="16" t="e">
        <f t="shared" si="3"/>
        <v>#VALUE!</v>
      </c>
      <c r="I119" s="79"/>
      <c r="J119" s="80"/>
      <c r="K119" s="81"/>
      <c r="L119" s="80"/>
      <c r="M119" s="79"/>
      <c r="N119" s="80"/>
      <c r="O119" s="81"/>
      <c r="P119" s="80"/>
      <c r="Q119" s="82"/>
      <c r="R119" s="80"/>
      <c r="S119" s="77"/>
      <c r="T119" s="119" t="e">
        <f>VLOOKUP(S119,届出区分!$A$1:$B$9,2,0)</f>
        <v>#N/A</v>
      </c>
    </row>
    <row r="120" spans="1:20" x14ac:dyDescent="0.15">
      <c r="A120" s="73">
        <v>115</v>
      </c>
      <c r="B120" s="78"/>
      <c r="C120" s="118" t="e">
        <f>VLOOKUP(B120,'R8日程'!$A$3:$C$33,3,0)</f>
        <v>#N/A</v>
      </c>
      <c r="D120" s="74"/>
      <c r="E120" s="75"/>
      <c r="F120" s="76"/>
      <c r="G120" s="77"/>
      <c r="H120" s="16" t="e">
        <f t="shared" si="3"/>
        <v>#VALUE!</v>
      </c>
      <c r="I120" s="79"/>
      <c r="J120" s="80"/>
      <c r="K120" s="81"/>
      <c r="L120" s="80"/>
      <c r="M120" s="79"/>
      <c r="N120" s="80"/>
      <c r="O120" s="81"/>
      <c r="P120" s="80"/>
      <c r="Q120" s="82"/>
      <c r="R120" s="80"/>
      <c r="S120" s="77"/>
      <c r="T120" s="119" t="e">
        <f>VLOOKUP(S120,届出区分!$A$1:$B$9,2,0)</f>
        <v>#N/A</v>
      </c>
    </row>
    <row r="121" spans="1:20" x14ac:dyDescent="0.15">
      <c r="A121" s="73">
        <v>116</v>
      </c>
      <c r="B121" s="78"/>
      <c r="C121" s="118" t="e">
        <f>VLOOKUP(B121,'R8日程'!$A$3:$C$33,3,0)</f>
        <v>#N/A</v>
      </c>
      <c r="D121" s="74"/>
      <c r="E121" s="75"/>
      <c r="F121" s="76"/>
      <c r="G121" s="77"/>
      <c r="H121" s="16" t="e">
        <f t="shared" si="3"/>
        <v>#VALUE!</v>
      </c>
      <c r="I121" s="79"/>
      <c r="J121" s="80"/>
      <c r="K121" s="81"/>
      <c r="L121" s="80"/>
      <c r="M121" s="79"/>
      <c r="N121" s="80"/>
      <c r="O121" s="81"/>
      <c r="P121" s="80"/>
      <c r="Q121" s="82"/>
      <c r="R121" s="80"/>
      <c r="S121" s="77"/>
      <c r="T121" s="119" t="e">
        <f>VLOOKUP(S121,届出区分!$A$1:$B$9,2,0)</f>
        <v>#N/A</v>
      </c>
    </row>
    <row r="122" spans="1:20" x14ac:dyDescent="0.15">
      <c r="A122" s="73">
        <v>117</v>
      </c>
      <c r="B122" s="78"/>
      <c r="C122" s="118" t="e">
        <f>VLOOKUP(B122,'R8日程'!$A$3:$C$33,3,0)</f>
        <v>#N/A</v>
      </c>
      <c r="D122" s="74"/>
      <c r="E122" s="75"/>
      <c r="F122" s="76"/>
      <c r="G122" s="77"/>
      <c r="H122" s="16" t="e">
        <f t="shared" si="3"/>
        <v>#VALUE!</v>
      </c>
      <c r="I122" s="79"/>
      <c r="J122" s="80"/>
      <c r="K122" s="81"/>
      <c r="L122" s="80"/>
      <c r="M122" s="79"/>
      <c r="N122" s="80"/>
      <c r="O122" s="81"/>
      <c r="P122" s="80"/>
      <c r="Q122" s="82"/>
      <c r="R122" s="80"/>
      <c r="S122" s="77"/>
      <c r="T122" s="119" t="e">
        <f>VLOOKUP(S122,届出区分!$A$1:$B$9,2,0)</f>
        <v>#N/A</v>
      </c>
    </row>
    <row r="123" spans="1:20" x14ac:dyDescent="0.15">
      <c r="A123" s="73">
        <v>118</v>
      </c>
      <c r="B123" s="78"/>
      <c r="C123" s="118" t="e">
        <f>VLOOKUP(B123,'R8日程'!$A$3:$C$33,3,0)</f>
        <v>#N/A</v>
      </c>
      <c r="D123" s="74"/>
      <c r="E123" s="75"/>
      <c r="F123" s="76"/>
      <c r="G123" s="77"/>
      <c r="H123" s="16" t="e">
        <f t="shared" si="3"/>
        <v>#VALUE!</v>
      </c>
      <c r="I123" s="79"/>
      <c r="J123" s="80"/>
      <c r="K123" s="81"/>
      <c r="L123" s="80"/>
      <c r="M123" s="79"/>
      <c r="N123" s="80"/>
      <c r="O123" s="81"/>
      <c r="P123" s="80"/>
      <c r="Q123" s="82"/>
      <c r="R123" s="80"/>
      <c r="S123" s="77"/>
      <c r="T123" s="119" t="e">
        <f>VLOOKUP(S123,届出区分!$A$1:$B$9,2,0)</f>
        <v>#N/A</v>
      </c>
    </row>
    <row r="124" spans="1:20" x14ac:dyDescent="0.15">
      <c r="A124" s="73">
        <v>119</v>
      </c>
      <c r="B124" s="78"/>
      <c r="C124" s="118" t="e">
        <f>VLOOKUP(B124,'R8日程'!$A$3:$C$33,3,0)</f>
        <v>#N/A</v>
      </c>
      <c r="D124" s="74"/>
      <c r="E124" s="75"/>
      <c r="F124" s="76"/>
      <c r="G124" s="77"/>
      <c r="H124" s="16" t="e">
        <f t="shared" si="3"/>
        <v>#VALUE!</v>
      </c>
      <c r="I124" s="79"/>
      <c r="J124" s="80"/>
      <c r="K124" s="81"/>
      <c r="L124" s="80"/>
      <c r="M124" s="79"/>
      <c r="N124" s="80"/>
      <c r="O124" s="81"/>
      <c r="P124" s="80"/>
      <c r="Q124" s="82"/>
      <c r="R124" s="80"/>
      <c r="S124" s="77"/>
      <c r="T124" s="119" t="e">
        <f>VLOOKUP(S124,届出区分!$A$1:$B$9,2,0)</f>
        <v>#N/A</v>
      </c>
    </row>
    <row r="125" spans="1:20" x14ac:dyDescent="0.15">
      <c r="A125" s="73">
        <v>120</v>
      </c>
      <c r="B125" s="78"/>
      <c r="C125" s="118" t="e">
        <f>VLOOKUP(B125,'R8日程'!$A$3:$C$33,3,0)</f>
        <v>#N/A</v>
      </c>
      <c r="D125" s="74"/>
      <c r="E125" s="75"/>
      <c r="F125" s="76"/>
      <c r="G125" s="77"/>
      <c r="H125" s="16" t="e">
        <f t="shared" ref="H125:H188" si="4">CHOOSE(G125,"勤務先","自宅")</f>
        <v>#VALUE!</v>
      </c>
      <c r="I125" s="79"/>
      <c r="J125" s="80"/>
      <c r="K125" s="81"/>
      <c r="L125" s="80"/>
      <c r="M125" s="79"/>
      <c r="N125" s="80"/>
      <c r="O125" s="81"/>
      <c r="P125" s="80"/>
      <c r="Q125" s="82"/>
      <c r="R125" s="80"/>
      <c r="S125" s="77"/>
      <c r="T125" s="119" t="e">
        <f>VLOOKUP(S125,届出区分!$A$1:$B$9,2,0)</f>
        <v>#N/A</v>
      </c>
    </row>
    <row r="126" spans="1:20" x14ac:dyDescent="0.15">
      <c r="A126" s="73">
        <v>121</v>
      </c>
      <c r="B126" s="78"/>
      <c r="C126" s="118" t="e">
        <f>VLOOKUP(B126,'R8日程'!$A$3:$C$33,3,0)</f>
        <v>#N/A</v>
      </c>
      <c r="D126" s="74"/>
      <c r="E126" s="75"/>
      <c r="F126" s="76"/>
      <c r="G126" s="77"/>
      <c r="H126" s="16" t="e">
        <f t="shared" si="4"/>
        <v>#VALUE!</v>
      </c>
      <c r="I126" s="79"/>
      <c r="J126" s="80"/>
      <c r="K126" s="81"/>
      <c r="L126" s="80"/>
      <c r="M126" s="79"/>
      <c r="N126" s="80"/>
      <c r="O126" s="81"/>
      <c r="P126" s="80"/>
      <c r="Q126" s="82"/>
      <c r="R126" s="80"/>
      <c r="S126" s="77"/>
      <c r="T126" s="119" t="e">
        <f>VLOOKUP(S126,届出区分!$A$1:$B$9,2,0)</f>
        <v>#N/A</v>
      </c>
    </row>
    <row r="127" spans="1:20" x14ac:dyDescent="0.15">
      <c r="A127" s="73">
        <v>122</v>
      </c>
      <c r="B127" s="78"/>
      <c r="C127" s="118" t="e">
        <f>VLOOKUP(B127,'R8日程'!$A$3:$C$33,3,0)</f>
        <v>#N/A</v>
      </c>
      <c r="D127" s="74"/>
      <c r="E127" s="75"/>
      <c r="F127" s="76"/>
      <c r="G127" s="77"/>
      <c r="H127" s="16" t="e">
        <f t="shared" si="4"/>
        <v>#VALUE!</v>
      </c>
      <c r="I127" s="79"/>
      <c r="J127" s="80"/>
      <c r="K127" s="81"/>
      <c r="L127" s="80"/>
      <c r="M127" s="79"/>
      <c r="N127" s="80"/>
      <c r="O127" s="81"/>
      <c r="P127" s="80"/>
      <c r="Q127" s="82"/>
      <c r="R127" s="80"/>
      <c r="S127" s="77"/>
      <c r="T127" s="119" t="e">
        <f>VLOOKUP(S127,届出区分!$A$1:$B$9,2,0)</f>
        <v>#N/A</v>
      </c>
    </row>
    <row r="128" spans="1:20" x14ac:dyDescent="0.15">
      <c r="A128" s="73">
        <v>123</v>
      </c>
      <c r="B128" s="78"/>
      <c r="C128" s="118" t="e">
        <f>VLOOKUP(B128,'R8日程'!$A$3:$C$33,3,0)</f>
        <v>#N/A</v>
      </c>
      <c r="D128" s="74"/>
      <c r="E128" s="75"/>
      <c r="F128" s="76"/>
      <c r="G128" s="77"/>
      <c r="H128" s="16" t="e">
        <f t="shared" si="4"/>
        <v>#VALUE!</v>
      </c>
      <c r="I128" s="79"/>
      <c r="J128" s="80"/>
      <c r="K128" s="81"/>
      <c r="L128" s="80"/>
      <c r="M128" s="79"/>
      <c r="N128" s="80"/>
      <c r="O128" s="81"/>
      <c r="P128" s="80"/>
      <c r="Q128" s="82"/>
      <c r="R128" s="80"/>
      <c r="S128" s="77"/>
      <c r="T128" s="119" t="e">
        <f>VLOOKUP(S128,届出区分!$A$1:$B$9,2,0)</f>
        <v>#N/A</v>
      </c>
    </row>
    <row r="129" spans="1:20" x14ac:dyDescent="0.15">
      <c r="A129" s="73">
        <v>124</v>
      </c>
      <c r="B129" s="78"/>
      <c r="C129" s="118" t="e">
        <f>VLOOKUP(B129,'R8日程'!$A$3:$C$33,3,0)</f>
        <v>#N/A</v>
      </c>
      <c r="D129" s="74"/>
      <c r="E129" s="75"/>
      <c r="F129" s="76"/>
      <c r="G129" s="77"/>
      <c r="H129" s="16" t="e">
        <f t="shared" si="4"/>
        <v>#VALUE!</v>
      </c>
      <c r="I129" s="79"/>
      <c r="J129" s="80"/>
      <c r="K129" s="81"/>
      <c r="L129" s="80"/>
      <c r="M129" s="79"/>
      <c r="N129" s="80"/>
      <c r="O129" s="81"/>
      <c r="P129" s="80"/>
      <c r="Q129" s="82"/>
      <c r="R129" s="80"/>
      <c r="S129" s="77"/>
      <c r="T129" s="119" t="e">
        <f>VLOOKUP(S129,届出区分!$A$1:$B$9,2,0)</f>
        <v>#N/A</v>
      </c>
    </row>
    <row r="130" spans="1:20" x14ac:dyDescent="0.15">
      <c r="A130" s="73">
        <v>125</v>
      </c>
      <c r="B130" s="78"/>
      <c r="C130" s="118" t="e">
        <f>VLOOKUP(B130,'R8日程'!$A$3:$C$33,3,0)</f>
        <v>#N/A</v>
      </c>
      <c r="D130" s="74"/>
      <c r="E130" s="75"/>
      <c r="F130" s="76"/>
      <c r="G130" s="77"/>
      <c r="H130" s="16" t="e">
        <f t="shared" si="4"/>
        <v>#VALUE!</v>
      </c>
      <c r="I130" s="79"/>
      <c r="J130" s="80"/>
      <c r="K130" s="81"/>
      <c r="L130" s="80"/>
      <c r="M130" s="79"/>
      <c r="N130" s="80"/>
      <c r="O130" s="81"/>
      <c r="P130" s="80"/>
      <c r="Q130" s="82"/>
      <c r="R130" s="80"/>
      <c r="S130" s="77"/>
      <c r="T130" s="119" t="e">
        <f>VLOOKUP(S130,届出区分!$A$1:$B$9,2,0)</f>
        <v>#N/A</v>
      </c>
    </row>
    <row r="131" spans="1:20" x14ac:dyDescent="0.15">
      <c r="A131" s="73">
        <v>126</v>
      </c>
      <c r="B131" s="78"/>
      <c r="C131" s="118" t="e">
        <f>VLOOKUP(B131,'R8日程'!$A$3:$C$33,3,0)</f>
        <v>#N/A</v>
      </c>
      <c r="D131" s="74"/>
      <c r="E131" s="75"/>
      <c r="F131" s="76"/>
      <c r="G131" s="77"/>
      <c r="H131" s="16" t="e">
        <f t="shared" si="4"/>
        <v>#VALUE!</v>
      </c>
      <c r="I131" s="79"/>
      <c r="J131" s="80"/>
      <c r="K131" s="81"/>
      <c r="L131" s="80"/>
      <c r="M131" s="79"/>
      <c r="N131" s="80"/>
      <c r="O131" s="81"/>
      <c r="P131" s="80"/>
      <c r="Q131" s="82"/>
      <c r="R131" s="80"/>
      <c r="S131" s="77"/>
      <c r="T131" s="119" t="e">
        <f>VLOOKUP(S131,届出区分!$A$1:$B$9,2,0)</f>
        <v>#N/A</v>
      </c>
    </row>
    <row r="132" spans="1:20" x14ac:dyDescent="0.15">
      <c r="A132" s="73">
        <v>127</v>
      </c>
      <c r="B132" s="78"/>
      <c r="C132" s="118" t="e">
        <f>VLOOKUP(B132,'R8日程'!$A$3:$C$33,3,0)</f>
        <v>#N/A</v>
      </c>
      <c r="D132" s="74"/>
      <c r="E132" s="75"/>
      <c r="F132" s="76"/>
      <c r="G132" s="77"/>
      <c r="H132" s="16" t="e">
        <f t="shared" si="4"/>
        <v>#VALUE!</v>
      </c>
      <c r="I132" s="79"/>
      <c r="J132" s="80"/>
      <c r="K132" s="81"/>
      <c r="L132" s="80"/>
      <c r="M132" s="79"/>
      <c r="N132" s="80"/>
      <c r="O132" s="81"/>
      <c r="P132" s="80"/>
      <c r="Q132" s="82"/>
      <c r="R132" s="80"/>
      <c r="S132" s="77"/>
      <c r="T132" s="119" t="e">
        <f>VLOOKUP(S132,届出区分!$A$1:$B$9,2,0)</f>
        <v>#N/A</v>
      </c>
    </row>
    <row r="133" spans="1:20" x14ac:dyDescent="0.15">
      <c r="A133" s="73">
        <v>128</v>
      </c>
      <c r="B133" s="78"/>
      <c r="C133" s="118" t="e">
        <f>VLOOKUP(B133,'R8日程'!$A$3:$C$33,3,0)</f>
        <v>#N/A</v>
      </c>
      <c r="D133" s="74"/>
      <c r="E133" s="75"/>
      <c r="F133" s="76"/>
      <c r="G133" s="77"/>
      <c r="H133" s="16" t="e">
        <f t="shared" si="4"/>
        <v>#VALUE!</v>
      </c>
      <c r="I133" s="79"/>
      <c r="J133" s="80"/>
      <c r="K133" s="81"/>
      <c r="L133" s="80"/>
      <c r="M133" s="79"/>
      <c r="N133" s="80"/>
      <c r="O133" s="81"/>
      <c r="P133" s="80"/>
      <c r="Q133" s="82"/>
      <c r="R133" s="80"/>
      <c r="S133" s="77"/>
      <c r="T133" s="119" t="e">
        <f>VLOOKUP(S133,届出区分!$A$1:$B$9,2,0)</f>
        <v>#N/A</v>
      </c>
    </row>
    <row r="134" spans="1:20" x14ac:dyDescent="0.15">
      <c r="A134" s="73">
        <v>129</v>
      </c>
      <c r="B134" s="78"/>
      <c r="C134" s="118" t="e">
        <f>VLOOKUP(B134,'R8日程'!$A$3:$C$33,3,0)</f>
        <v>#N/A</v>
      </c>
      <c r="D134" s="74"/>
      <c r="E134" s="75"/>
      <c r="F134" s="76"/>
      <c r="G134" s="77"/>
      <c r="H134" s="16" t="e">
        <f t="shared" si="4"/>
        <v>#VALUE!</v>
      </c>
      <c r="I134" s="79"/>
      <c r="J134" s="80"/>
      <c r="K134" s="81"/>
      <c r="L134" s="80"/>
      <c r="M134" s="79"/>
      <c r="N134" s="80"/>
      <c r="O134" s="81"/>
      <c r="P134" s="80"/>
      <c r="Q134" s="82"/>
      <c r="R134" s="80"/>
      <c r="S134" s="77"/>
      <c r="T134" s="119" t="e">
        <f>VLOOKUP(S134,届出区分!$A$1:$B$9,2,0)</f>
        <v>#N/A</v>
      </c>
    </row>
    <row r="135" spans="1:20" x14ac:dyDescent="0.15">
      <c r="A135" s="73">
        <v>130</v>
      </c>
      <c r="B135" s="78"/>
      <c r="C135" s="118" t="e">
        <f>VLOOKUP(B135,'R8日程'!$A$3:$C$33,3,0)</f>
        <v>#N/A</v>
      </c>
      <c r="D135" s="74"/>
      <c r="E135" s="75"/>
      <c r="F135" s="76"/>
      <c r="G135" s="77"/>
      <c r="H135" s="16" t="e">
        <f t="shared" si="4"/>
        <v>#VALUE!</v>
      </c>
      <c r="I135" s="79"/>
      <c r="J135" s="80"/>
      <c r="K135" s="81"/>
      <c r="L135" s="80"/>
      <c r="M135" s="79"/>
      <c r="N135" s="80"/>
      <c r="O135" s="81"/>
      <c r="P135" s="80"/>
      <c r="Q135" s="82"/>
      <c r="R135" s="80"/>
      <c r="S135" s="77"/>
      <c r="T135" s="119" t="e">
        <f>VLOOKUP(S135,届出区分!$A$1:$B$9,2,0)</f>
        <v>#N/A</v>
      </c>
    </row>
    <row r="136" spans="1:20" x14ac:dyDescent="0.15">
      <c r="A136" s="73">
        <v>131</v>
      </c>
      <c r="B136" s="78"/>
      <c r="C136" s="118" t="e">
        <f>VLOOKUP(B136,'R8日程'!$A$3:$C$33,3,0)</f>
        <v>#N/A</v>
      </c>
      <c r="D136" s="74"/>
      <c r="E136" s="75"/>
      <c r="F136" s="76"/>
      <c r="G136" s="77"/>
      <c r="H136" s="16" t="e">
        <f t="shared" si="4"/>
        <v>#VALUE!</v>
      </c>
      <c r="I136" s="79"/>
      <c r="J136" s="80"/>
      <c r="K136" s="81"/>
      <c r="L136" s="80"/>
      <c r="M136" s="79"/>
      <c r="N136" s="80"/>
      <c r="O136" s="81"/>
      <c r="P136" s="80"/>
      <c r="Q136" s="82"/>
      <c r="R136" s="80"/>
      <c r="S136" s="77"/>
      <c r="T136" s="119" t="e">
        <f>VLOOKUP(S136,届出区分!$A$1:$B$9,2,0)</f>
        <v>#N/A</v>
      </c>
    </row>
    <row r="137" spans="1:20" x14ac:dyDescent="0.15">
      <c r="A137" s="73">
        <v>132</v>
      </c>
      <c r="B137" s="78"/>
      <c r="C137" s="118" t="e">
        <f>VLOOKUP(B137,'R8日程'!$A$3:$C$33,3,0)</f>
        <v>#N/A</v>
      </c>
      <c r="D137" s="74"/>
      <c r="E137" s="75"/>
      <c r="F137" s="76"/>
      <c r="G137" s="77"/>
      <c r="H137" s="16" t="e">
        <f t="shared" si="4"/>
        <v>#VALUE!</v>
      </c>
      <c r="I137" s="79"/>
      <c r="J137" s="80"/>
      <c r="K137" s="81"/>
      <c r="L137" s="80"/>
      <c r="M137" s="79"/>
      <c r="N137" s="80"/>
      <c r="O137" s="81"/>
      <c r="P137" s="80"/>
      <c r="Q137" s="82"/>
      <c r="R137" s="80"/>
      <c r="S137" s="77"/>
      <c r="T137" s="119" t="e">
        <f>VLOOKUP(S137,届出区分!$A$1:$B$9,2,0)</f>
        <v>#N/A</v>
      </c>
    </row>
    <row r="138" spans="1:20" x14ac:dyDescent="0.15">
      <c r="A138" s="73">
        <v>133</v>
      </c>
      <c r="B138" s="78"/>
      <c r="C138" s="118" t="e">
        <f>VLOOKUP(B138,'R8日程'!$A$3:$C$33,3,0)</f>
        <v>#N/A</v>
      </c>
      <c r="D138" s="74"/>
      <c r="E138" s="75"/>
      <c r="F138" s="76"/>
      <c r="G138" s="77"/>
      <c r="H138" s="16" t="e">
        <f t="shared" si="4"/>
        <v>#VALUE!</v>
      </c>
      <c r="I138" s="79"/>
      <c r="J138" s="80"/>
      <c r="K138" s="81"/>
      <c r="L138" s="80"/>
      <c r="M138" s="79"/>
      <c r="N138" s="80"/>
      <c r="O138" s="81"/>
      <c r="P138" s="80"/>
      <c r="Q138" s="82"/>
      <c r="R138" s="80"/>
      <c r="S138" s="77"/>
      <c r="T138" s="119" t="e">
        <f>VLOOKUP(S138,届出区分!$A$1:$B$9,2,0)</f>
        <v>#N/A</v>
      </c>
    </row>
    <row r="139" spans="1:20" x14ac:dyDescent="0.15">
      <c r="A139" s="73">
        <v>134</v>
      </c>
      <c r="B139" s="78"/>
      <c r="C139" s="118" t="e">
        <f>VLOOKUP(B139,'R8日程'!$A$3:$C$33,3,0)</f>
        <v>#N/A</v>
      </c>
      <c r="D139" s="74"/>
      <c r="E139" s="75"/>
      <c r="F139" s="76"/>
      <c r="G139" s="77"/>
      <c r="H139" s="16" t="e">
        <f t="shared" si="4"/>
        <v>#VALUE!</v>
      </c>
      <c r="I139" s="79"/>
      <c r="J139" s="80"/>
      <c r="K139" s="81"/>
      <c r="L139" s="80"/>
      <c r="M139" s="79"/>
      <c r="N139" s="80"/>
      <c r="O139" s="81"/>
      <c r="P139" s="80"/>
      <c r="Q139" s="82"/>
      <c r="R139" s="80"/>
      <c r="S139" s="77"/>
      <c r="T139" s="119" t="e">
        <f>VLOOKUP(S139,届出区分!$A$1:$B$9,2,0)</f>
        <v>#N/A</v>
      </c>
    </row>
    <row r="140" spans="1:20" x14ac:dyDescent="0.15">
      <c r="A140" s="73">
        <v>135</v>
      </c>
      <c r="B140" s="78"/>
      <c r="C140" s="118" t="e">
        <f>VLOOKUP(B140,'R8日程'!$A$3:$C$33,3,0)</f>
        <v>#N/A</v>
      </c>
      <c r="D140" s="74"/>
      <c r="E140" s="75"/>
      <c r="F140" s="76"/>
      <c r="G140" s="77"/>
      <c r="H140" s="16" t="e">
        <f t="shared" si="4"/>
        <v>#VALUE!</v>
      </c>
      <c r="I140" s="79"/>
      <c r="J140" s="80"/>
      <c r="K140" s="81"/>
      <c r="L140" s="80"/>
      <c r="M140" s="79"/>
      <c r="N140" s="80"/>
      <c r="O140" s="81"/>
      <c r="P140" s="80"/>
      <c r="Q140" s="82"/>
      <c r="R140" s="80"/>
      <c r="S140" s="77"/>
      <c r="T140" s="119" t="e">
        <f>VLOOKUP(S140,届出区分!$A$1:$B$9,2,0)</f>
        <v>#N/A</v>
      </c>
    </row>
    <row r="141" spans="1:20" x14ac:dyDescent="0.15">
      <c r="A141" s="73">
        <v>136</v>
      </c>
      <c r="B141" s="78"/>
      <c r="C141" s="118" t="e">
        <f>VLOOKUP(B141,'R8日程'!$A$3:$C$33,3,0)</f>
        <v>#N/A</v>
      </c>
      <c r="D141" s="74"/>
      <c r="E141" s="75"/>
      <c r="F141" s="76"/>
      <c r="G141" s="77"/>
      <c r="H141" s="16" t="e">
        <f t="shared" si="4"/>
        <v>#VALUE!</v>
      </c>
      <c r="I141" s="79"/>
      <c r="J141" s="80"/>
      <c r="K141" s="81"/>
      <c r="L141" s="80"/>
      <c r="M141" s="79"/>
      <c r="N141" s="80"/>
      <c r="O141" s="81"/>
      <c r="P141" s="80"/>
      <c r="Q141" s="82"/>
      <c r="R141" s="80"/>
      <c r="S141" s="77"/>
      <c r="T141" s="119" t="e">
        <f>VLOOKUP(S141,届出区分!$A$1:$B$9,2,0)</f>
        <v>#N/A</v>
      </c>
    </row>
    <row r="142" spans="1:20" x14ac:dyDescent="0.15">
      <c r="A142" s="73">
        <v>137</v>
      </c>
      <c r="B142" s="78"/>
      <c r="C142" s="118" t="e">
        <f>VLOOKUP(B142,'R8日程'!$A$3:$C$33,3,0)</f>
        <v>#N/A</v>
      </c>
      <c r="D142" s="74"/>
      <c r="E142" s="75"/>
      <c r="F142" s="76"/>
      <c r="G142" s="77"/>
      <c r="H142" s="16" t="e">
        <f t="shared" si="4"/>
        <v>#VALUE!</v>
      </c>
      <c r="I142" s="79"/>
      <c r="J142" s="80"/>
      <c r="K142" s="81"/>
      <c r="L142" s="80"/>
      <c r="M142" s="79"/>
      <c r="N142" s="80"/>
      <c r="O142" s="81"/>
      <c r="P142" s="80"/>
      <c r="Q142" s="82"/>
      <c r="R142" s="80"/>
      <c r="S142" s="77"/>
      <c r="T142" s="119" t="e">
        <f>VLOOKUP(S142,届出区分!$A$1:$B$9,2,0)</f>
        <v>#N/A</v>
      </c>
    </row>
    <row r="143" spans="1:20" x14ac:dyDescent="0.15">
      <c r="A143" s="73">
        <v>138</v>
      </c>
      <c r="B143" s="78"/>
      <c r="C143" s="118" t="e">
        <f>VLOOKUP(B143,'R8日程'!$A$3:$C$33,3,0)</f>
        <v>#N/A</v>
      </c>
      <c r="D143" s="74"/>
      <c r="E143" s="75"/>
      <c r="F143" s="76"/>
      <c r="G143" s="77"/>
      <c r="H143" s="16" t="e">
        <f t="shared" si="4"/>
        <v>#VALUE!</v>
      </c>
      <c r="I143" s="79"/>
      <c r="J143" s="80"/>
      <c r="K143" s="81"/>
      <c r="L143" s="80"/>
      <c r="M143" s="79"/>
      <c r="N143" s="80"/>
      <c r="O143" s="81"/>
      <c r="P143" s="80"/>
      <c r="Q143" s="82"/>
      <c r="R143" s="80"/>
      <c r="S143" s="77"/>
      <c r="T143" s="119" t="e">
        <f>VLOOKUP(S143,届出区分!$A$1:$B$9,2,0)</f>
        <v>#N/A</v>
      </c>
    </row>
    <row r="144" spans="1:20" x14ac:dyDescent="0.15">
      <c r="A144" s="73">
        <v>139</v>
      </c>
      <c r="B144" s="78"/>
      <c r="C144" s="118" t="e">
        <f>VLOOKUP(B144,'R8日程'!$A$3:$C$33,3,0)</f>
        <v>#N/A</v>
      </c>
      <c r="D144" s="74"/>
      <c r="E144" s="75"/>
      <c r="F144" s="76"/>
      <c r="G144" s="77"/>
      <c r="H144" s="16" t="e">
        <f t="shared" si="4"/>
        <v>#VALUE!</v>
      </c>
      <c r="I144" s="79"/>
      <c r="J144" s="80"/>
      <c r="K144" s="81"/>
      <c r="L144" s="80"/>
      <c r="M144" s="79"/>
      <c r="N144" s="80"/>
      <c r="O144" s="81"/>
      <c r="P144" s="80"/>
      <c r="Q144" s="82"/>
      <c r="R144" s="80"/>
      <c r="S144" s="77"/>
      <c r="T144" s="119" t="e">
        <f>VLOOKUP(S144,届出区分!$A$1:$B$9,2,0)</f>
        <v>#N/A</v>
      </c>
    </row>
    <row r="145" spans="1:20" x14ac:dyDescent="0.15">
      <c r="A145" s="73">
        <v>140</v>
      </c>
      <c r="B145" s="78"/>
      <c r="C145" s="118" t="e">
        <f>VLOOKUP(B145,'R8日程'!$A$3:$C$33,3,0)</f>
        <v>#N/A</v>
      </c>
      <c r="D145" s="74"/>
      <c r="E145" s="75"/>
      <c r="F145" s="76"/>
      <c r="G145" s="77"/>
      <c r="H145" s="16" t="e">
        <f t="shared" si="4"/>
        <v>#VALUE!</v>
      </c>
      <c r="I145" s="79"/>
      <c r="J145" s="80"/>
      <c r="K145" s="81"/>
      <c r="L145" s="80"/>
      <c r="M145" s="79"/>
      <c r="N145" s="80"/>
      <c r="O145" s="81"/>
      <c r="P145" s="80"/>
      <c r="Q145" s="82"/>
      <c r="R145" s="80"/>
      <c r="S145" s="77"/>
      <c r="T145" s="119" t="e">
        <f>VLOOKUP(S145,届出区分!$A$1:$B$9,2,0)</f>
        <v>#N/A</v>
      </c>
    </row>
    <row r="146" spans="1:20" x14ac:dyDescent="0.15">
      <c r="A146" s="73">
        <v>141</v>
      </c>
      <c r="B146" s="78"/>
      <c r="C146" s="118" t="e">
        <f>VLOOKUP(B146,'R8日程'!$A$3:$C$33,3,0)</f>
        <v>#N/A</v>
      </c>
      <c r="D146" s="74"/>
      <c r="E146" s="75"/>
      <c r="F146" s="76"/>
      <c r="G146" s="77"/>
      <c r="H146" s="16" t="e">
        <f t="shared" si="4"/>
        <v>#VALUE!</v>
      </c>
      <c r="I146" s="79"/>
      <c r="J146" s="80"/>
      <c r="K146" s="81"/>
      <c r="L146" s="80"/>
      <c r="M146" s="79"/>
      <c r="N146" s="80"/>
      <c r="O146" s="81"/>
      <c r="P146" s="80"/>
      <c r="Q146" s="82"/>
      <c r="R146" s="80"/>
      <c r="S146" s="77"/>
      <c r="T146" s="119" t="e">
        <f>VLOOKUP(S146,届出区分!$A$1:$B$9,2,0)</f>
        <v>#N/A</v>
      </c>
    </row>
    <row r="147" spans="1:20" x14ac:dyDescent="0.15">
      <c r="A147" s="73">
        <v>142</v>
      </c>
      <c r="B147" s="78"/>
      <c r="C147" s="118" t="e">
        <f>VLOOKUP(B147,'R8日程'!$A$3:$C$33,3,0)</f>
        <v>#N/A</v>
      </c>
      <c r="D147" s="74"/>
      <c r="E147" s="75"/>
      <c r="F147" s="76"/>
      <c r="G147" s="77"/>
      <c r="H147" s="16" t="e">
        <f t="shared" si="4"/>
        <v>#VALUE!</v>
      </c>
      <c r="I147" s="79"/>
      <c r="J147" s="80"/>
      <c r="K147" s="81"/>
      <c r="L147" s="80"/>
      <c r="M147" s="79"/>
      <c r="N147" s="80"/>
      <c r="O147" s="81"/>
      <c r="P147" s="80"/>
      <c r="Q147" s="82"/>
      <c r="R147" s="80"/>
      <c r="S147" s="77"/>
      <c r="T147" s="119" t="e">
        <f>VLOOKUP(S147,届出区分!$A$1:$B$9,2,0)</f>
        <v>#N/A</v>
      </c>
    </row>
    <row r="148" spans="1:20" x14ac:dyDescent="0.15">
      <c r="A148" s="73">
        <v>143</v>
      </c>
      <c r="B148" s="78"/>
      <c r="C148" s="118" t="e">
        <f>VLOOKUP(B148,'R8日程'!$A$3:$C$33,3,0)</f>
        <v>#N/A</v>
      </c>
      <c r="D148" s="74"/>
      <c r="E148" s="75"/>
      <c r="F148" s="76"/>
      <c r="G148" s="77"/>
      <c r="H148" s="16" t="e">
        <f t="shared" si="4"/>
        <v>#VALUE!</v>
      </c>
      <c r="I148" s="79"/>
      <c r="J148" s="80"/>
      <c r="K148" s="81"/>
      <c r="L148" s="80"/>
      <c r="M148" s="79"/>
      <c r="N148" s="80"/>
      <c r="O148" s="81"/>
      <c r="P148" s="80"/>
      <c r="Q148" s="82"/>
      <c r="R148" s="80"/>
      <c r="S148" s="77"/>
      <c r="T148" s="119" t="e">
        <f>VLOOKUP(S148,届出区分!$A$1:$B$9,2,0)</f>
        <v>#N/A</v>
      </c>
    </row>
    <row r="149" spans="1:20" x14ac:dyDescent="0.15">
      <c r="A149" s="73">
        <v>144</v>
      </c>
      <c r="B149" s="78"/>
      <c r="C149" s="118" t="e">
        <f>VLOOKUP(B149,'R8日程'!$A$3:$C$33,3,0)</f>
        <v>#N/A</v>
      </c>
      <c r="D149" s="74"/>
      <c r="E149" s="75"/>
      <c r="F149" s="76"/>
      <c r="G149" s="77"/>
      <c r="H149" s="16" t="e">
        <f t="shared" si="4"/>
        <v>#VALUE!</v>
      </c>
      <c r="I149" s="79"/>
      <c r="J149" s="80"/>
      <c r="K149" s="81"/>
      <c r="L149" s="80"/>
      <c r="M149" s="79"/>
      <c r="N149" s="80"/>
      <c r="O149" s="81"/>
      <c r="P149" s="80"/>
      <c r="Q149" s="82"/>
      <c r="R149" s="80"/>
      <c r="S149" s="77"/>
      <c r="T149" s="119" t="e">
        <f>VLOOKUP(S149,届出区分!$A$1:$B$9,2,0)</f>
        <v>#N/A</v>
      </c>
    </row>
    <row r="150" spans="1:20" x14ac:dyDescent="0.15">
      <c r="A150" s="73">
        <v>145</v>
      </c>
      <c r="B150" s="78"/>
      <c r="C150" s="118" t="e">
        <f>VLOOKUP(B150,'R8日程'!$A$3:$C$33,3,0)</f>
        <v>#N/A</v>
      </c>
      <c r="D150" s="74"/>
      <c r="E150" s="75"/>
      <c r="F150" s="76"/>
      <c r="G150" s="77"/>
      <c r="H150" s="16" t="e">
        <f t="shared" si="4"/>
        <v>#VALUE!</v>
      </c>
      <c r="I150" s="79"/>
      <c r="J150" s="80"/>
      <c r="K150" s="81"/>
      <c r="L150" s="80"/>
      <c r="M150" s="79"/>
      <c r="N150" s="80"/>
      <c r="O150" s="81"/>
      <c r="P150" s="80"/>
      <c r="Q150" s="82"/>
      <c r="R150" s="80"/>
      <c r="S150" s="77"/>
      <c r="T150" s="119" t="e">
        <f>VLOOKUP(S150,届出区分!$A$1:$B$9,2,0)</f>
        <v>#N/A</v>
      </c>
    </row>
    <row r="151" spans="1:20" x14ac:dyDescent="0.15">
      <c r="A151" s="73">
        <v>146</v>
      </c>
      <c r="B151" s="78"/>
      <c r="C151" s="118" t="e">
        <f>VLOOKUP(B151,'R8日程'!$A$3:$C$33,3,0)</f>
        <v>#N/A</v>
      </c>
      <c r="D151" s="74"/>
      <c r="E151" s="75"/>
      <c r="F151" s="76"/>
      <c r="G151" s="77"/>
      <c r="H151" s="16" t="e">
        <f t="shared" si="4"/>
        <v>#VALUE!</v>
      </c>
      <c r="I151" s="79"/>
      <c r="J151" s="80"/>
      <c r="K151" s="81"/>
      <c r="L151" s="80"/>
      <c r="M151" s="79"/>
      <c r="N151" s="80"/>
      <c r="O151" s="81"/>
      <c r="P151" s="80"/>
      <c r="Q151" s="82"/>
      <c r="R151" s="80"/>
      <c r="S151" s="77"/>
      <c r="T151" s="119" t="e">
        <f>VLOOKUP(S151,届出区分!$A$1:$B$9,2,0)</f>
        <v>#N/A</v>
      </c>
    </row>
    <row r="152" spans="1:20" x14ac:dyDescent="0.15">
      <c r="A152" s="73">
        <v>147</v>
      </c>
      <c r="B152" s="78"/>
      <c r="C152" s="118" t="e">
        <f>VLOOKUP(B152,'R8日程'!$A$3:$C$33,3,0)</f>
        <v>#N/A</v>
      </c>
      <c r="D152" s="74"/>
      <c r="E152" s="75"/>
      <c r="F152" s="76"/>
      <c r="G152" s="77"/>
      <c r="H152" s="16" t="e">
        <f t="shared" si="4"/>
        <v>#VALUE!</v>
      </c>
      <c r="I152" s="79"/>
      <c r="J152" s="80"/>
      <c r="K152" s="81"/>
      <c r="L152" s="80"/>
      <c r="M152" s="79"/>
      <c r="N152" s="80"/>
      <c r="O152" s="81"/>
      <c r="P152" s="80"/>
      <c r="Q152" s="82"/>
      <c r="R152" s="80"/>
      <c r="S152" s="77"/>
      <c r="T152" s="119" t="e">
        <f>VLOOKUP(S152,届出区分!$A$1:$B$9,2,0)</f>
        <v>#N/A</v>
      </c>
    </row>
    <row r="153" spans="1:20" x14ac:dyDescent="0.15">
      <c r="A153" s="73">
        <v>148</v>
      </c>
      <c r="B153" s="78"/>
      <c r="C153" s="118" t="e">
        <f>VLOOKUP(B153,'R8日程'!$A$3:$C$33,3,0)</f>
        <v>#N/A</v>
      </c>
      <c r="D153" s="74"/>
      <c r="E153" s="75"/>
      <c r="F153" s="76"/>
      <c r="G153" s="77"/>
      <c r="H153" s="16" t="e">
        <f t="shared" si="4"/>
        <v>#VALUE!</v>
      </c>
      <c r="I153" s="79"/>
      <c r="J153" s="80"/>
      <c r="K153" s="81"/>
      <c r="L153" s="80"/>
      <c r="M153" s="79"/>
      <c r="N153" s="80"/>
      <c r="O153" s="81"/>
      <c r="P153" s="80"/>
      <c r="Q153" s="82"/>
      <c r="R153" s="80"/>
      <c r="S153" s="77"/>
      <c r="T153" s="119" t="e">
        <f>VLOOKUP(S153,届出区分!$A$1:$B$9,2,0)</f>
        <v>#N/A</v>
      </c>
    </row>
    <row r="154" spans="1:20" x14ac:dyDescent="0.15">
      <c r="A154" s="73">
        <v>149</v>
      </c>
      <c r="B154" s="78"/>
      <c r="C154" s="118" t="e">
        <f>VLOOKUP(B154,'R8日程'!$A$3:$C$33,3,0)</f>
        <v>#N/A</v>
      </c>
      <c r="D154" s="74"/>
      <c r="E154" s="75"/>
      <c r="F154" s="76"/>
      <c r="G154" s="77"/>
      <c r="H154" s="16" t="e">
        <f t="shared" si="4"/>
        <v>#VALUE!</v>
      </c>
      <c r="I154" s="79"/>
      <c r="J154" s="80"/>
      <c r="K154" s="81"/>
      <c r="L154" s="80"/>
      <c r="M154" s="79"/>
      <c r="N154" s="80"/>
      <c r="O154" s="81"/>
      <c r="P154" s="80"/>
      <c r="Q154" s="82"/>
      <c r="R154" s="80"/>
      <c r="S154" s="77"/>
      <c r="T154" s="119" t="e">
        <f>VLOOKUP(S154,届出区分!$A$1:$B$9,2,0)</f>
        <v>#N/A</v>
      </c>
    </row>
    <row r="155" spans="1:20" x14ac:dyDescent="0.15">
      <c r="A155" s="73">
        <v>150</v>
      </c>
      <c r="B155" s="78"/>
      <c r="C155" s="118" t="e">
        <f>VLOOKUP(B155,'R8日程'!$A$3:$C$33,3,0)</f>
        <v>#N/A</v>
      </c>
      <c r="D155" s="74"/>
      <c r="E155" s="75"/>
      <c r="F155" s="76"/>
      <c r="G155" s="77"/>
      <c r="H155" s="16" t="e">
        <f t="shared" si="4"/>
        <v>#VALUE!</v>
      </c>
      <c r="I155" s="79"/>
      <c r="J155" s="80"/>
      <c r="K155" s="81"/>
      <c r="L155" s="80"/>
      <c r="M155" s="79"/>
      <c r="N155" s="80"/>
      <c r="O155" s="81"/>
      <c r="P155" s="80"/>
      <c r="Q155" s="82"/>
      <c r="R155" s="80"/>
      <c r="S155" s="77"/>
      <c r="T155" s="119" t="e">
        <f>VLOOKUP(S155,届出区分!$A$1:$B$9,2,0)</f>
        <v>#N/A</v>
      </c>
    </row>
    <row r="156" spans="1:20" x14ac:dyDescent="0.15">
      <c r="A156" s="73">
        <v>151</v>
      </c>
      <c r="B156" s="78"/>
      <c r="C156" s="118" t="e">
        <f>VLOOKUP(B156,'R8日程'!$A$3:$C$33,3,0)</f>
        <v>#N/A</v>
      </c>
      <c r="D156" s="74"/>
      <c r="E156" s="75"/>
      <c r="F156" s="76"/>
      <c r="G156" s="77"/>
      <c r="H156" s="16" t="e">
        <f t="shared" si="4"/>
        <v>#VALUE!</v>
      </c>
      <c r="I156" s="79"/>
      <c r="J156" s="80"/>
      <c r="K156" s="81"/>
      <c r="L156" s="80"/>
      <c r="M156" s="79"/>
      <c r="N156" s="80"/>
      <c r="O156" s="81"/>
      <c r="P156" s="80"/>
      <c r="Q156" s="82"/>
      <c r="R156" s="80"/>
      <c r="S156" s="77"/>
      <c r="T156" s="119" t="e">
        <f>VLOOKUP(S156,届出区分!$A$1:$B$9,2,0)</f>
        <v>#N/A</v>
      </c>
    </row>
    <row r="157" spans="1:20" x14ac:dyDescent="0.15">
      <c r="A157" s="73">
        <v>152</v>
      </c>
      <c r="B157" s="78"/>
      <c r="C157" s="118" t="e">
        <f>VLOOKUP(B157,'R8日程'!$A$3:$C$33,3,0)</f>
        <v>#N/A</v>
      </c>
      <c r="D157" s="74"/>
      <c r="E157" s="75"/>
      <c r="F157" s="76"/>
      <c r="G157" s="77"/>
      <c r="H157" s="16" t="e">
        <f t="shared" si="4"/>
        <v>#VALUE!</v>
      </c>
      <c r="I157" s="79"/>
      <c r="J157" s="80"/>
      <c r="K157" s="81"/>
      <c r="L157" s="80"/>
      <c r="M157" s="79"/>
      <c r="N157" s="80"/>
      <c r="O157" s="81"/>
      <c r="P157" s="80"/>
      <c r="Q157" s="82"/>
      <c r="R157" s="80"/>
      <c r="S157" s="77"/>
      <c r="T157" s="119" t="e">
        <f>VLOOKUP(S157,届出区分!$A$1:$B$9,2,0)</f>
        <v>#N/A</v>
      </c>
    </row>
    <row r="158" spans="1:20" x14ac:dyDescent="0.15">
      <c r="A158" s="73">
        <v>153</v>
      </c>
      <c r="B158" s="78"/>
      <c r="C158" s="118" t="e">
        <f>VLOOKUP(B158,'R8日程'!$A$3:$C$33,3,0)</f>
        <v>#N/A</v>
      </c>
      <c r="D158" s="74"/>
      <c r="E158" s="75"/>
      <c r="F158" s="76"/>
      <c r="G158" s="77"/>
      <c r="H158" s="16" t="e">
        <f t="shared" si="4"/>
        <v>#VALUE!</v>
      </c>
      <c r="I158" s="79"/>
      <c r="J158" s="80"/>
      <c r="K158" s="81"/>
      <c r="L158" s="80"/>
      <c r="M158" s="79"/>
      <c r="N158" s="80"/>
      <c r="O158" s="81"/>
      <c r="P158" s="80"/>
      <c r="Q158" s="82"/>
      <c r="R158" s="80"/>
      <c r="S158" s="77"/>
      <c r="T158" s="119" t="e">
        <f>VLOOKUP(S158,届出区分!$A$1:$B$9,2,0)</f>
        <v>#N/A</v>
      </c>
    </row>
    <row r="159" spans="1:20" x14ac:dyDescent="0.15">
      <c r="A159" s="73">
        <v>154</v>
      </c>
      <c r="B159" s="78"/>
      <c r="C159" s="118" t="e">
        <f>VLOOKUP(B159,'R8日程'!$A$3:$C$33,3,0)</f>
        <v>#N/A</v>
      </c>
      <c r="D159" s="74"/>
      <c r="E159" s="75"/>
      <c r="F159" s="76"/>
      <c r="G159" s="77"/>
      <c r="H159" s="16" t="e">
        <f t="shared" si="4"/>
        <v>#VALUE!</v>
      </c>
      <c r="I159" s="79"/>
      <c r="J159" s="80"/>
      <c r="K159" s="81"/>
      <c r="L159" s="80"/>
      <c r="M159" s="79"/>
      <c r="N159" s="80"/>
      <c r="O159" s="81"/>
      <c r="P159" s="80"/>
      <c r="Q159" s="82"/>
      <c r="R159" s="80"/>
      <c r="S159" s="77"/>
      <c r="T159" s="119" t="e">
        <f>VLOOKUP(S159,届出区分!$A$1:$B$9,2,0)</f>
        <v>#N/A</v>
      </c>
    </row>
    <row r="160" spans="1:20" x14ac:dyDescent="0.15">
      <c r="A160" s="73">
        <v>155</v>
      </c>
      <c r="B160" s="78"/>
      <c r="C160" s="118" t="e">
        <f>VLOOKUP(B160,'R8日程'!$A$3:$C$33,3,0)</f>
        <v>#N/A</v>
      </c>
      <c r="D160" s="74"/>
      <c r="E160" s="75"/>
      <c r="F160" s="76"/>
      <c r="G160" s="77"/>
      <c r="H160" s="16" t="e">
        <f t="shared" si="4"/>
        <v>#VALUE!</v>
      </c>
      <c r="I160" s="79"/>
      <c r="J160" s="80"/>
      <c r="K160" s="81"/>
      <c r="L160" s="80"/>
      <c r="M160" s="79"/>
      <c r="N160" s="80"/>
      <c r="O160" s="81"/>
      <c r="P160" s="80"/>
      <c r="Q160" s="82"/>
      <c r="R160" s="80"/>
      <c r="S160" s="77"/>
      <c r="T160" s="119" t="e">
        <f>VLOOKUP(S160,届出区分!$A$1:$B$9,2,0)</f>
        <v>#N/A</v>
      </c>
    </row>
    <row r="161" spans="1:20" x14ac:dyDescent="0.15">
      <c r="A161" s="73">
        <v>156</v>
      </c>
      <c r="B161" s="78"/>
      <c r="C161" s="118" t="e">
        <f>VLOOKUP(B161,'R8日程'!$A$3:$C$33,3,0)</f>
        <v>#N/A</v>
      </c>
      <c r="D161" s="74"/>
      <c r="E161" s="75"/>
      <c r="F161" s="76"/>
      <c r="G161" s="77"/>
      <c r="H161" s="16" t="e">
        <f t="shared" si="4"/>
        <v>#VALUE!</v>
      </c>
      <c r="I161" s="79"/>
      <c r="J161" s="80"/>
      <c r="K161" s="81"/>
      <c r="L161" s="80"/>
      <c r="M161" s="79"/>
      <c r="N161" s="80"/>
      <c r="O161" s="81"/>
      <c r="P161" s="80"/>
      <c r="Q161" s="82"/>
      <c r="R161" s="80"/>
      <c r="S161" s="77"/>
      <c r="T161" s="119" t="e">
        <f>VLOOKUP(S161,届出区分!$A$1:$B$9,2,0)</f>
        <v>#N/A</v>
      </c>
    </row>
    <row r="162" spans="1:20" x14ac:dyDescent="0.15">
      <c r="A162" s="73">
        <v>157</v>
      </c>
      <c r="B162" s="78"/>
      <c r="C162" s="118" t="e">
        <f>VLOOKUP(B162,'R8日程'!$A$3:$C$33,3,0)</f>
        <v>#N/A</v>
      </c>
      <c r="D162" s="74"/>
      <c r="E162" s="75"/>
      <c r="F162" s="76"/>
      <c r="G162" s="77"/>
      <c r="H162" s="16" t="e">
        <f t="shared" si="4"/>
        <v>#VALUE!</v>
      </c>
      <c r="I162" s="79"/>
      <c r="J162" s="80"/>
      <c r="K162" s="81"/>
      <c r="L162" s="80"/>
      <c r="M162" s="79"/>
      <c r="N162" s="80"/>
      <c r="O162" s="81"/>
      <c r="P162" s="80"/>
      <c r="Q162" s="82"/>
      <c r="R162" s="80"/>
      <c r="S162" s="77"/>
      <c r="T162" s="119" t="e">
        <f>VLOOKUP(S162,届出区分!$A$1:$B$9,2,0)</f>
        <v>#N/A</v>
      </c>
    </row>
    <row r="163" spans="1:20" x14ac:dyDescent="0.15">
      <c r="A163" s="73">
        <v>158</v>
      </c>
      <c r="B163" s="78"/>
      <c r="C163" s="118" t="e">
        <f>VLOOKUP(B163,'R8日程'!$A$3:$C$33,3,0)</f>
        <v>#N/A</v>
      </c>
      <c r="D163" s="74"/>
      <c r="E163" s="75"/>
      <c r="F163" s="76"/>
      <c r="G163" s="77"/>
      <c r="H163" s="16" t="e">
        <f t="shared" si="4"/>
        <v>#VALUE!</v>
      </c>
      <c r="I163" s="79"/>
      <c r="J163" s="80"/>
      <c r="K163" s="81"/>
      <c r="L163" s="80"/>
      <c r="M163" s="79"/>
      <c r="N163" s="80"/>
      <c r="O163" s="81"/>
      <c r="P163" s="80"/>
      <c r="Q163" s="82"/>
      <c r="R163" s="80"/>
      <c r="S163" s="77"/>
      <c r="T163" s="119" t="e">
        <f>VLOOKUP(S163,届出区分!$A$1:$B$9,2,0)</f>
        <v>#N/A</v>
      </c>
    </row>
    <row r="164" spans="1:20" x14ac:dyDescent="0.15">
      <c r="A164" s="73">
        <v>159</v>
      </c>
      <c r="B164" s="78"/>
      <c r="C164" s="118" t="e">
        <f>VLOOKUP(B164,'R8日程'!$A$3:$C$33,3,0)</f>
        <v>#N/A</v>
      </c>
      <c r="D164" s="74"/>
      <c r="E164" s="75"/>
      <c r="F164" s="76"/>
      <c r="G164" s="77"/>
      <c r="H164" s="16" t="e">
        <f t="shared" si="4"/>
        <v>#VALUE!</v>
      </c>
      <c r="I164" s="79"/>
      <c r="J164" s="80"/>
      <c r="K164" s="81"/>
      <c r="L164" s="80"/>
      <c r="M164" s="79"/>
      <c r="N164" s="80"/>
      <c r="O164" s="81"/>
      <c r="P164" s="80"/>
      <c r="Q164" s="82"/>
      <c r="R164" s="80"/>
      <c r="S164" s="77"/>
      <c r="T164" s="119" t="e">
        <f>VLOOKUP(S164,届出区分!$A$1:$B$9,2,0)</f>
        <v>#N/A</v>
      </c>
    </row>
    <row r="165" spans="1:20" x14ac:dyDescent="0.15">
      <c r="A165" s="73">
        <v>160</v>
      </c>
      <c r="B165" s="78"/>
      <c r="C165" s="118" t="e">
        <f>VLOOKUP(B165,'R8日程'!$A$3:$C$33,3,0)</f>
        <v>#N/A</v>
      </c>
      <c r="D165" s="74"/>
      <c r="E165" s="75"/>
      <c r="F165" s="76"/>
      <c r="G165" s="77"/>
      <c r="H165" s="16" t="e">
        <f t="shared" si="4"/>
        <v>#VALUE!</v>
      </c>
      <c r="I165" s="79"/>
      <c r="J165" s="80"/>
      <c r="K165" s="81"/>
      <c r="L165" s="80"/>
      <c r="M165" s="79"/>
      <c r="N165" s="80"/>
      <c r="O165" s="81"/>
      <c r="P165" s="80"/>
      <c r="Q165" s="82"/>
      <c r="R165" s="80"/>
      <c r="S165" s="77"/>
      <c r="T165" s="119" t="e">
        <f>VLOOKUP(S165,届出区分!$A$1:$B$9,2,0)</f>
        <v>#N/A</v>
      </c>
    </row>
    <row r="166" spans="1:20" x14ac:dyDescent="0.15">
      <c r="A166" s="73">
        <v>161</v>
      </c>
      <c r="B166" s="78"/>
      <c r="C166" s="118" t="e">
        <f>VLOOKUP(B166,'R8日程'!$A$3:$C$33,3,0)</f>
        <v>#N/A</v>
      </c>
      <c r="D166" s="74"/>
      <c r="E166" s="75"/>
      <c r="F166" s="76"/>
      <c r="G166" s="77"/>
      <c r="H166" s="16" t="e">
        <f t="shared" si="4"/>
        <v>#VALUE!</v>
      </c>
      <c r="I166" s="79"/>
      <c r="J166" s="80"/>
      <c r="K166" s="81"/>
      <c r="L166" s="80"/>
      <c r="M166" s="79"/>
      <c r="N166" s="80"/>
      <c r="O166" s="81"/>
      <c r="P166" s="80"/>
      <c r="Q166" s="82"/>
      <c r="R166" s="80"/>
      <c r="S166" s="77"/>
      <c r="T166" s="119" t="e">
        <f>VLOOKUP(S166,届出区分!$A$1:$B$9,2,0)</f>
        <v>#N/A</v>
      </c>
    </row>
    <row r="167" spans="1:20" x14ac:dyDescent="0.15">
      <c r="A167" s="73">
        <v>162</v>
      </c>
      <c r="B167" s="78"/>
      <c r="C167" s="118" t="e">
        <f>VLOOKUP(B167,'R8日程'!$A$3:$C$33,3,0)</f>
        <v>#N/A</v>
      </c>
      <c r="D167" s="74"/>
      <c r="E167" s="75"/>
      <c r="F167" s="76"/>
      <c r="G167" s="77"/>
      <c r="H167" s="16" t="e">
        <f t="shared" si="4"/>
        <v>#VALUE!</v>
      </c>
      <c r="I167" s="79"/>
      <c r="J167" s="80"/>
      <c r="K167" s="81"/>
      <c r="L167" s="80"/>
      <c r="M167" s="79"/>
      <c r="N167" s="80"/>
      <c r="O167" s="81"/>
      <c r="P167" s="80"/>
      <c r="Q167" s="82"/>
      <c r="R167" s="80"/>
      <c r="S167" s="77"/>
      <c r="T167" s="119" t="e">
        <f>VLOOKUP(S167,届出区分!$A$1:$B$9,2,0)</f>
        <v>#N/A</v>
      </c>
    </row>
    <row r="168" spans="1:20" x14ac:dyDescent="0.15">
      <c r="A168" s="73">
        <v>163</v>
      </c>
      <c r="B168" s="78"/>
      <c r="C168" s="118" t="e">
        <f>VLOOKUP(B168,'R8日程'!$A$3:$C$33,3,0)</f>
        <v>#N/A</v>
      </c>
      <c r="D168" s="74"/>
      <c r="E168" s="75"/>
      <c r="F168" s="76"/>
      <c r="G168" s="77"/>
      <c r="H168" s="16" t="e">
        <f t="shared" si="4"/>
        <v>#VALUE!</v>
      </c>
      <c r="I168" s="79"/>
      <c r="J168" s="80"/>
      <c r="K168" s="81"/>
      <c r="L168" s="80"/>
      <c r="M168" s="79"/>
      <c r="N168" s="80"/>
      <c r="O168" s="81"/>
      <c r="P168" s="80"/>
      <c r="Q168" s="82"/>
      <c r="R168" s="80"/>
      <c r="S168" s="77"/>
      <c r="T168" s="119" t="e">
        <f>VLOOKUP(S168,届出区分!$A$1:$B$9,2,0)</f>
        <v>#N/A</v>
      </c>
    </row>
    <row r="169" spans="1:20" x14ac:dyDescent="0.15">
      <c r="A169" s="73">
        <v>164</v>
      </c>
      <c r="B169" s="78"/>
      <c r="C169" s="118" t="e">
        <f>VLOOKUP(B169,'R8日程'!$A$3:$C$33,3,0)</f>
        <v>#N/A</v>
      </c>
      <c r="D169" s="74"/>
      <c r="E169" s="75"/>
      <c r="F169" s="76"/>
      <c r="G169" s="77"/>
      <c r="H169" s="16" t="e">
        <f t="shared" si="4"/>
        <v>#VALUE!</v>
      </c>
      <c r="I169" s="79"/>
      <c r="J169" s="80"/>
      <c r="K169" s="81"/>
      <c r="L169" s="80"/>
      <c r="M169" s="79"/>
      <c r="N169" s="80"/>
      <c r="O169" s="81"/>
      <c r="P169" s="80"/>
      <c r="Q169" s="82"/>
      <c r="R169" s="80"/>
      <c r="S169" s="77"/>
      <c r="T169" s="119" t="e">
        <f>VLOOKUP(S169,届出区分!$A$1:$B$9,2,0)</f>
        <v>#N/A</v>
      </c>
    </row>
    <row r="170" spans="1:20" x14ac:dyDescent="0.15">
      <c r="A170" s="73">
        <v>165</v>
      </c>
      <c r="B170" s="78"/>
      <c r="C170" s="118" t="e">
        <f>VLOOKUP(B170,'R8日程'!$A$3:$C$33,3,0)</f>
        <v>#N/A</v>
      </c>
      <c r="D170" s="74"/>
      <c r="E170" s="75"/>
      <c r="F170" s="76"/>
      <c r="G170" s="77"/>
      <c r="H170" s="16" t="e">
        <f t="shared" si="4"/>
        <v>#VALUE!</v>
      </c>
      <c r="I170" s="79"/>
      <c r="J170" s="80"/>
      <c r="K170" s="81"/>
      <c r="L170" s="80"/>
      <c r="M170" s="79"/>
      <c r="N170" s="80"/>
      <c r="O170" s="81"/>
      <c r="P170" s="80"/>
      <c r="Q170" s="82"/>
      <c r="R170" s="80"/>
      <c r="S170" s="77"/>
      <c r="T170" s="119" t="e">
        <f>VLOOKUP(S170,届出区分!$A$1:$B$9,2,0)</f>
        <v>#N/A</v>
      </c>
    </row>
    <row r="171" spans="1:20" x14ac:dyDescent="0.15">
      <c r="A171" s="73">
        <v>166</v>
      </c>
      <c r="B171" s="78"/>
      <c r="C171" s="118" t="e">
        <f>VLOOKUP(B171,'R8日程'!$A$3:$C$33,3,0)</f>
        <v>#N/A</v>
      </c>
      <c r="D171" s="74"/>
      <c r="E171" s="75"/>
      <c r="F171" s="76"/>
      <c r="G171" s="77"/>
      <c r="H171" s="16" t="e">
        <f t="shared" si="4"/>
        <v>#VALUE!</v>
      </c>
      <c r="I171" s="79"/>
      <c r="J171" s="80"/>
      <c r="K171" s="81"/>
      <c r="L171" s="80"/>
      <c r="M171" s="79"/>
      <c r="N171" s="80"/>
      <c r="O171" s="81"/>
      <c r="P171" s="80"/>
      <c r="Q171" s="82"/>
      <c r="R171" s="80"/>
      <c r="S171" s="77"/>
      <c r="T171" s="119" t="e">
        <f>VLOOKUP(S171,届出区分!$A$1:$B$9,2,0)</f>
        <v>#N/A</v>
      </c>
    </row>
    <row r="172" spans="1:20" x14ac:dyDescent="0.15">
      <c r="A172" s="73">
        <v>167</v>
      </c>
      <c r="B172" s="78"/>
      <c r="C172" s="118" t="e">
        <f>VLOOKUP(B172,'R8日程'!$A$3:$C$33,3,0)</f>
        <v>#N/A</v>
      </c>
      <c r="D172" s="74"/>
      <c r="E172" s="75"/>
      <c r="F172" s="76"/>
      <c r="G172" s="77"/>
      <c r="H172" s="16" t="e">
        <f t="shared" si="4"/>
        <v>#VALUE!</v>
      </c>
      <c r="I172" s="79"/>
      <c r="J172" s="80"/>
      <c r="K172" s="81"/>
      <c r="L172" s="80"/>
      <c r="M172" s="79"/>
      <c r="N172" s="80"/>
      <c r="O172" s="81"/>
      <c r="P172" s="80"/>
      <c r="Q172" s="82"/>
      <c r="R172" s="80"/>
      <c r="S172" s="77"/>
      <c r="T172" s="119" t="e">
        <f>VLOOKUP(S172,届出区分!$A$1:$B$9,2,0)</f>
        <v>#N/A</v>
      </c>
    </row>
    <row r="173" spans="1:20" x14ac:dyDescent="0.15">
      <c r="A173" s="73">
        <v>168</v>
      </c>
      <c r="B173" s="78"/>
      <c r="C173" s="118" t="e">
        <f>VLOOKUP(B173,'R8日程'!$A$3:$C$33,3,0)</f>
        <v>#N/A</v>
      </c>
      <c r="D173" s="74"/>
      <c r="E173" s="75"/>
      <c r="F173" s="76"/>
      <c r="G173" s="77"/>
      <c r="H173" s="16" t="e">
        <f t="shared" si="4"/>
        <v>#VALUE!</v>
      </c>
      <c r="I173" s="79"/>
      <c r="J173" s="80"/>
      <c r="K173" s="81"/>
      <c r="L173" s="80"/>
      <c r="M173" s="79"/>
      <c r="N173" s="80"/>
      <c r="O173" s="81"/>
      <c r="P173" s="80"/>
      <c r="Q173" s="82"/>
      <c r="R173" s="80"/>
      <c r="S173" s="77"/>
      <c r="T173" s="119" t="e">
        <f>VLOOKUP(S173,届出区分!$A$1:$B$9,2,0)</f>
        <v>#N/A</v>
      </c>
    </row>
    <row r="174" spans="1:20" x14ac:dyDescent="0.15">
      <c r="A174" s="73">
        <v>169</v>
      </c>
      <c r="B174" s="78"/>
      <c r="C174" s="118" t="e">
        <f>VLOOKUP(B174,'R8日程'!$A$3:$C$33,3,0)</f>
        <v>#N/A</v>
      </c>
      <c r="D174" s="74"/>
      <c r="E174" s="75"/>
      <c r="F174" s="76"/>
      <c r="G174" s="77"/>
      <c r="H174" s="16" t="e">
        <f t="shared" si="4"/>
        <v>#VALUE!</v>
      </c>
      <c r="I174" s="79"/>
      <c r="J174" s="80"/>
      <c r="K174" s="81"/>
      <c r="L174" s="80"/>
      <c r="M174" s="79"/>
      <c r="N174" s="80"/>
      <c r="O174" s="81"/>
      <c r="P174" s="80"/>
      <c r="Q174" s="82"/>
      <c r="R174" s="80"/>
      <c r="S174" s="77"/>
      <c r="T174" s="119" t="e">
        <f>VLOOKUP(S174,届出区分!$A$1:$B$9,2,0)</f>
        <v>#N/A</v>
      </c>
    </row>
    <row r="175" spans="1:20" x14ac:dyDescent="0.15">
      <c r="A175" s="73">
        <v>170</v>
      </c>
      <c r="B175" s="78"/>
      <c r="C175" s="118" t="e">
        <f>VLOOKUP(B175,'R8日程'!$A$3:$C$33,3,0)</f>
        <v>#N/A</v>
      </c>
      <c r="D175" s="74"/>
      <c r="E175" s="75"/>
      <c r="F175" s="76"/>
      <c r="G175" s="77"/>
      <c r="H175" s="16" t="e">
        <f t="shared" si="4"/>
        <v>#VALUE!</v>
      </c>
      <c r="I175" s="79"/>
      <c r="J175" s="80"/>
      <c r="K175" s="81"/>
      <c r="L175" s="80"/>
      <c r="M175" s="79"/>
      <c r="N175" s="80"/>
      <c r="O175" s="81"/>
      <c r="P175" s="80"/>
      <c r="Q175" s="82"/>
      <c r="R175" s="80"/>
      <c r="S175" s="77"/>
      <c r="T175" s="119" t="e">
        <f>VLOOKUP(S175,届出区分!$A$1:$B$9,2,0)</f>
        <v>#N/A</v>
      </c>
    </row>
    <row r="176" spans="1:20" x14ac:dyDescent="0.15">
      <c r="A176" s="73">
        <v>171</v>
      </c>
      <c r="B176" s="78"/>
      <c r="C176" s="118" t="e">
        <f>VLOOKUP(B176,'R8日程'!$A$3:$C$33,3,0)</f>
        <v>#N/A</v>
      </c>
      <c r="D176" s="74"/>
      <c r="E176" s="75"/>
      <c r="F176" s="76"/>
      <c r="G176" s="77"/>
      <c r="H176" s="16" t="e">
        <f t="shared" si="4"/>
        <v>#VALUE!</v>
      </c>
      <c r="I176" s="79"/>
      <c r="J176" s="80"/>
      <c r="K176" s="81"/>
      <c r="L176" s="80"/>
      <c r="M176" s="79"/>
      <c r="N176" s="80"/>
      <c r="O176" s="81"/>
      <c r="P176" s="80"/>
      <c r="Q176" s="82"/>
      <c r="R176" s="80"/>
      <c r="S176" s="77"/>
      <c r="T176" s="119" t="e">
        <f>VLOOKUP(S176,届出区分!$A$1:$B$9,2,0)</f>
        <v>#N/A</v>
      </c>
    </row>
    <row r="177" spans="1:20" x14ac:dyDescent="0.15">
      <c r="A177" s="73">
        <v>172</v>
      </c>
      <c r="B177" s="78"/>
      <c r="C177" s="118" t="e">
        <f>VLOOKUP(B177,'R8日程'!$A$3:$C$33,3,0)</f>
        <v>#N/A</v>
      </c>
      <c r="D177" s="74"/>
      <c r="E177" s="75"/>
      <c r="F177" s="76"/>
      <c r="G177" s="77"/>
      <c r="H177" s="16" t="e">
        <f t="shared" si="4"/>
        <v>#VALUE!</v>
      </c>
      <c r="I177" s="79"/>
      <c r="J177" s="80"/>
      <c r="K177" s="81"/>
      <c r="L177" s="80"/>
      <c r="M177" s="79"/>
      <c r="N177" s="80"/>
      <c r="O177" s="81"/>
      <c r="P177" s="80"/>
      <c r="Q177" s="82"/>
      <c r="R177" s="80"/>
      <c r="S177" s="77"/>
      <c r="T177" s="119" t="e">
        <f>VLOOKUP(S177,届出区分!$A$1:$B$9,2,0)</f>
        <v>#N/A</v>
      </c>
    </row>
    <row r="178" spans="1:20" x14ac:dyDescent="0.15">
      <c r="A178" s="73">
        <v>173</v>
      </c>
      <c r="B178" s="78"/>
      <c r="C178" s="118" t="e">
        <f>VLOOKUP(B178,'R8日程'!$A$3:$C$33,3,0)</f>
        <v>#N/A</v>
      </c>
      <c r="D178" s="74"/>
      <c r="E178" s="75"/>
      <c r="F178" s="76"/>
      <c r="G178" s="77"/>
      <c r="H178" s="16" t="e">
        <f t="shared" si="4"/>
        <v>#VALUE!</v>
      </c>
      <c r="I178" s="79"/>
      <c r="J178" s="80"/>
      <c r="K178" s="81"/>
      <c r="L178" s="80"/>
      <c r="M178" s="79"/>
      <c r="N178" s="80"/>
      <c r="O178" s="81"/>
      <c r="P178" s="80"/>
      <c r="Q178" s="82"/>
      <c r="R178" s="80"/>
      <c r="S178" s="77"/>
      <c r="T178" s="119" t="e">
        <f>VLOOKUP(S178,届出区分!$A$1:$B$9,2,0)</f>
        <v>#N/A</v>
      </c>
    </row>
    <row r="179" spans="1:20" x14ac:dyDescent="0.15">
      <c r="A179" s="73">
        <v>174</v>
      </c>
      <c r="B179" s="78"/>
      <c r="C179" s="118" t="e">
        <f>VLOOKUP(B179,'R8日程'!$A$3:$C$33,3,0)</f>
        <v>#N/A</v>
      </c>
      <c r="D179" s="74"/>
      <c r="E179" s="75"/>
      <c r="F179" s="76"/>
      <c r="G179" s="77"/>
      <c r="H179" s="16" t="e">
        <f t="shared" si="4"/>
        <v>#VALUE!</v>
      </c>
      <c r="I179" s="79"/>
      <c r="J179" s="80"/>
      <c r="K179" s="81"/>
      <c r="L179" s="80"/>
      <c r="M179" s="79"/>
      <c r="N179" s="80"/>
      <c r="O179" s="81"/>
      <c r="P179" s="80"/>
      <c r="Q179" s="82"/>
      <c r="R179" s="80"/>
      <c r="S179" s="77"/>
      <c r="T179" s="119" t="e">
        <f>VLOOKUP(S179,届出区分!$A$1:$B$9,2,0)</f>
        <v>#N/A</v>
      </c>
    </row>
    <row r="180" spans="1:20" x14ac:dyDescent="0.15">
      <c r="A180" s="73">
        <v>175</v>
      </c>
      <c r="B180" s="78"/>
      <c r="C180" s="118" t="e">
        <f>VLOOKUP(B180,'R8日程'!$A$3:$C$33,3,0)</f>
        <v>#N/A</v>
      </c>
      <c r="D180" s="74"/>
      <c r="E180" s="75"/>
      <c r="F180" s="76"/>
      <c r="G180" s="77"/>
      <c r="H180" s="16" t="e">
        <f t="shared" si="4"/>
        <v>#VALUE!</v>
      </c>
      <c r="I180" s="79"/>
      <c r="J180" s="80"/>
      <c r="K180" s="81"/>
      <c r="L180" s="80"/>
      <c r="M180" s="79"/>
      <c r="N180" s="80"/>
      <c r="O180" s="81"/>
      <c r="P180" s="80"/>
      <c r="Q180" s="82"/>
      <c r="R180" s="80"/>
      <c r="S180" s="77"/>
      <c r="T180" s="119" t="e">
        <f>VLOOKUP(S180,届出区分!$A$1:$B$9,2,0)</f>
        <v>#N/A</v>
      </c>
    </row>
    <row r="181" spans="1:20" x14ac:dyDescent="0.15">
      <c r="A181" s="73">
        <v>176</v>
      </c>
      <c r="B181" s="78"/>
      <c r="C181" s="118" t="e">
        <f>VLOOKUP(B181,'R8日程'!$A$3:$C$33,3,0)</f>
        <v>#N/A</v>
      </c>
      <c r="D181" s="74"/>
      <c r="E181" s="75"/>
      <c r="F181" s="76"/>
      <c r="G181" s="77"/>
      <c r="H181" s="16" t="e">
        <f t="shared" si="4"/>
        <v>#VALUE!</v>
      </c>
      <c r="I181" s="79"/>
      <c r="J181" s="80"/>
      <c r="K181" s="81"/>
      <c r="L181" s="80"/>
      <c r="M181" s="79"/>
      <c r="N181" s="80"/>
      <c r="O181" s="81"/>
      <c r="P181" s="80"/>
      <c r="Q181" s="82"/>
      <c r="R181" s="80"/>
      <c r="S181" s="77"/>
      <c r="T181" s="119" t="e">
        <f>VLOOKUP(S181,届出区分!$A$1:$B$9,2,0)</f>
        <v>#N/A</v>
      </c>
    </row>
    <row r="182" spans="1:20" x14ac:dyDescent="0.15">
      <c r="A182" s="73">
        <v>177</v>
      </c>
      <c r="B182" s="78"/>
      <c r="C182" s="118" t="e">
        <f>VLOOKUP(B182,'R8日程'!$A$3:$C$33,3,0)</f>
        <v>#N/A</v>
      </c>
      <c r="D182" s="74"/>
      <c r="E182" s="75"/>
      <c r="F182" s="76"/>
      <c r="G182" s="77"/>
      <c r="H182" s="16" t="e">
        <f t="shared" si="4"/>
        <v>#VALUE!</v>
      </c>
      <c r="I182" s="79"/>
      <c r="J182" s="80"/>
      <c r="K182" s="81"/>
      <c r="L182" s="80"/>
      <c r="M182" s="79"/>
      <c r="N182" s="80"/>
      <c r="O182" s="81"/>
      <c r="P182" s="80"/>
      <c r="Q182" s="82"/>
      <c r="R182" s="80"/>
      <c r="S182" s="77"/>
      <c r="T182" s="119" t="e">
        <f>VLOOKUP(S182,届出区分!$A$1:$B$9,2,0)</f>
        <v>#N/A</v>
      </c>
    </row>
    <row r="183" spans="1:20" x14ac:dyDescent="0.15">
      <c r="A183" s="73">
        <v>178</v>
      </c>
      <c r="B183" s="78"/>
      <c r="C183" s="118" t="e">
        <f>VLOOKUP(B183,'R8日程'!$A$3:$C$33,3,0)</f>
        <v>#N/A</v>
      </c>
      <c r="D183" s="74"/>
      <c r="E183" s="75"/>
      <c r="F183" s="76"/>
      <c r="G183" s="77"/>
      <c r="H183" s="16" t="e">
        <f t="shared" si="4"/>
        <v>#VALUE!</v>
      </c>
      <c r="I183" s="79"/>
      <c r="J183" s="80"/>
      <c r="K183" s="81"/>
      <c r="L183" s="80"/>
      <c r="M183" s="79"/>
      <c r="N183" s="80"/>
      <c r="O183" s="81"/>
      <c r="P183" s="80"/>
      <c r="Q183" s="82"/>
      <c r="R183" s="80"/>
      <c r="S183" s="77"/>
      <c r="T183" s="119" t="e">
        <f>VLOOKUP(S183,届出区分!$A$1:$B$9,2,0)</f>
        <v>#N/A</v>
      </c>
    </row>
    <row r="184" spans="1:20" x14ac:dyDescent="0.15">
      <c r="A184" s="73">
        <v>179</v>
      </c>
      <c r="B184" s="78"/>
      <c r="C184" s="118" t="e">
        <f>VLOOKUP(B184,'R8日程'!$A$3:$C$33,3,0)</f>
        <v>#N/A</v>
      </c>
      <c r="D184" s="74"/>
      <c r="E184" s="75"/>
      <c r="F184" s="76"/>
      <c r="G184" s="77"/>
      <c r="H184" s="16" t="e">
        <f t="shared" si="4"/>
        <v>#VALUE!</v>
      </c>
      <c r="I184" s="79"/>
      <c r="J184" s="80"/>
      <c r="K184" s="81"/>
      <c r="L184" s="80"/>
      <c r="M184" s="79"/>
      <c r="N184" s="80"/>
      <c r="O184" s="81"/>
      <c r="P184" s="80"/>
      <c r="Q184" s="82"/>
      <c r="R184" s="80"/>
      <c r="S184" s="77"/>
      <c r="T184" s="119" t="e">
        <f>VLOOKUP(S184,届出区分!$A$1:$B$9,2,0)</f>
        <v>#N/A</v>
      </c>
    </row>
    <row r="185" spans="1:20" x14ac:dyDescent="0.15">
      <c r="A185" s="73">
        <v>180</v>
      </c>
      <c r="B185" s="78"/>
      <c r="C185" s="118" t="e">
        <f>VLOOKUP(B185,'R8日程'!$A$3:$C$33,3,0)</f>
        <v>#N/A</v>
      </c>
      <c r="D185" s="74"/>
      <c r="E185" s="75"/>
      <c r="F185" s="76"/>
      <c r="G185" s="77"/>
      <c r="H185" s="16" t="e">
        <f t="shared" si="4"/>
        <v>#VALUE!</v>
      </c>
      <c r="I185" s="79"/>
      <c r="J185" s="80"/>
      <c r="K185" s="81"/>
      <c r="L185" s="80"/>
      <c r="M185" s="79"/>
      <c r="N185" s="80"/>
      <c r="O185" s="81"/>
      <c r="P185" s="80"/>
      <c r="Q185" s="82"/>
      <c r="R185" s="80"/>
      <c r="S185" s="77"/>
      <c r="T185" s="119" t="e">
        <f>VLOOKUP(S185,届出区分!$A$1:$B$9,2,0)</f>
        <v>#N/A</v>
      </c>
    </row>
    <row r="186" spans="1:20" x14ac:dyDescent="0.15">
      <c r="A186" s="73">
        <v>181</v>
      </c>
      <c r="B186" s="78"/>
      <c r="C186" s="118" t="e">
        <f>VLOOKUP(B186,'R8日程'!$A$3:$C$33,3,0)</f>
        <v>#N/A</v>
      </c>
      <c r="D186" s="74"/>
      <c r="E186" s="75"/>
      <c r="F186" s="76"/>
      <c r="G186" s="77"/>
      <c r="H186" s="16" t="e">
        <f t="shared" si="4"/>
        <v>#VALUE!</v>
      </c>
      <c r="I186" s="79"/>
      <c r="J186" s="80"/>
      <c r="K186" s="81"/>
      <c r="L186" s="80"/>
      <c r="M186" s="79"/>
      <c r="N186" s="80"/>
      <c r="O186" s="81"/>
      <c r="P186" s="80"/>
      <c r="Q186" s="82"/>
      <c r="R186" s="80"/>
      <c r="S186" s="77"/>
      <c r="T186" s="119" t="e">
        <f>VLOOKUP(S186,届出区分!$A$1:$B$9,2,0)</f>
        <v>#N/A</v>
      </c>
    </row>
    <row r="187" spans="1:20" x14ac:dyDescent="0.15">
      <c r="A187" s="73">
        <v>182</v>
      </c>
      <c r="B187" s="78"/>
      <c r="C187" s="118" t="e">
        <f>VLOOKUP(B187,'R8日程'!$A$3:$C$33,3,0)</f>
        <v>#N/A</v>
      </c>
      <c r="D187" s="74"/>
      <c r="E187" s="75"/>
      <c r="F187" s="76"/>
      <c r="G187" s="77"/>
      <c r="H187" s="16" t="e">
        <f t="shared" si="4"/>
        <v>#VALUE!</v>
      </c>
      <c r="I187" s="79"/>
      <c r="J187" s="80"/>
      <c r="K187" s="81"/>
      <c r="L187" s="80"/>
      <c r="M187" s="79"/>
      <c r="N187" s="80"/>
      <c r="O187" s="81"/>
      <c r="P187" s="80"/>
      <c r="Q187" s="82"/>
      <c r="R187" s="80"/>
      <c r="S187" s="77"/>
      <c r="T187" s="119" t="e">
        <f>VLOOKUP(S187,届出区分!$A$1:$B$9,2,0)</f>
        <v>#N/A</v>
      </c>
    </row>
    <row r="188" spans="1:20" x14ac:dyDescent="0.15">
      <c r="A188" s="73">
        <v>183</v>
      </c>
      <c r="B188" s="78"/>
      <c r="C188" s="118" t="e">
        <f>VLOOKUP(B188,'R8日程'!$A$3:$C$33,3,0)</f>
        <v>#N/A</v>
      </c>
      <c r="D188" s="74"/>
      <c r="E188" s="75"/>
      <c r="F188" s="76"/>
      <c r="G188" s="77"/>
      <c r="H188" s="16" t="e">
        <f t="shared" si="4"/>
        <v>#VALUE!</v>
      </c>
      <c r="I188" s="79"/>
      <c r="J188" s="80"/>
      <c r="K188" s="81"/>
      <c r="L188" s="80"/>
      <c r="M188" s="79"/>
      <c r="N188" s="80"/>
      <c r="O188" s="81"/>
      <c r="P188" s="80"/>
      <c r="Q188" s="82"/>
      <c r="R188" s="80"/>
      <c r="S188" s="77"/>
      <c r="T188" s="119" t="e">
        <f>VLOOKUP(S188,届出区分!$A$1:$B$9,2,0)</f>
        <v>#N/A</v>
      </c>
    </row>
    <row r="189" spans="1:20" x14ac:dyDescent="0.15">
      <c r="A189" s="73">
        <v>184</v>
      </c>
      <c r="B189" s="78"/>
      <c r="C189" s="118" t="e">
        <f>VLOOKUP(B189,'R8日程'!$A$3:$C$33,3,0)</f>
        <v>#N/A</v>
      </c>
      <c r="D189" s="74"/>
      <c r="E189" s="75"/>
      <c r="F189" s="76"/>
      <c r="G189" s="77"/>
      <c r="H189" s="16" t="e">
        <f t="shared" ref="H189:H205" si="5">CHOOSE(G189,"勤務先","自宅")</f>
        <v>#VALUE!</v>
      </c>
      <c r="I189" s="79"/>
      <c r="J189" s="80"/>
      <c r="K189" s="81"/>
      <c r="L189" s="80"/>
      <c r="M189" s="79"/>
      <c r="N189" s="80"/>
      <c r="O189" s="81"/>
      <c r="P189" s="80"/>
      <c r="Q189" s="82"/>
      <c r="R189" s="80"/>
      <c r="S189" s="77"/>
      <c r="T189" s="119" t="e">
        <f>VLOOKUP(S189,届出区分!$A$1:$B$9,2,0)</f>
        <v>#N/A</v>
      </c>
    </row>
    <row r="190" spans="1:20" x14ac:dyDescent="0.15">
      <c r="A190" s="73">
        <v>185</v>
      </c>
      <c r="B190" s="78"/>
      <c r="C190" s="118" t="e">
        <f>VLOOKUP(B190,'R8日程'!$A$3:$C$33,3,0)</f>
        <v>#N/A</v>
      </c>
      <c r="D190" s="74"/>
      <c r="E190" s="75"/>
      <c r="F190" s="76"/>
      <c r="G190" s="77"/>
      <c r="H190" s="16" t="e">
        <f t="shared" si="5"/>
        <v>#VALUE!</v>
      </c>
      <c r="I190" s="79"/>
      <c r="J190" s="80"/>
      <c r="K190" s="81"/>
      <c r="L190" s="80"/>
      <c r="M190" s="79"/>
      <c r="N190" s="80"/>
      <c r="O190" s="81"/>
      <c r="P190" s="80"/>
      <c r="Q190" s="82"/>
      <c r="R190" s="80"/>
      <c r="S190" s="77"/>
      <c r="T190" s="119" t="e">
        <f>VLOOKUP(S190,届出区分!$A$1:$B$9,2,0)</f>
        <v>#N/A</v>
      </c>
    </row>
    <row r="191" spans="1:20" x14ac:dyDescent="0.15">
      <c r="A191" s="73">
        <v>186</v>
      </c>
      <c r="B191" s="78"/>
      <c r="C191" s="118" t="e">
        <f>VLOOKUP(B191,'R8日程'!$A$3:$C$33,3,0)</f>
        <v>#N/A</v>
      </c>
      <c r="D191" s="74"/>
      <c r="E191" s="75"/>
      <c r="F191" s="76"/>
      <c r="G191" s="77"/>
      <c r="H191" s="16" t="e">
        <f t="shared" si="5"/>
        <v>#VALUE!</v>
      </c>
      <c r="I191" s="79"/>
      <c r="J191" s="80"/>
      <c r="K191" s="81"/>
      <c r="L191" s="80"/>
      <c r="M191" s="79"/>
      <c r="N191" s="80"/>
      <c r="O191" s="81"/>
      <c r="P191" s="80"/>
      <c r="Q191" s="82"/>
      <c r="R191" s="80"/>
      <c r="S191" s="77"/>
      <c r="T191" s="119" t="e">
        <f>VLOOKUP(S191,届出区分!$A$1:$B$9,2,0)</f>
        <v>#N/A</v>
      </c>
    </row>
    <row r="192" spans="1:20" x14ac:dyDescent="0.15">
      <c r="A192" s="73">
        <v>187</v>
      </c>
      <c r="B192" s="78"/>
      <c r="C192" s="118" t="e">
        <f>VLOOKUP(B192,'R8日程'!$A$3:$C$33,3,0)</f>
        <v>#N/A</v>
      </c>
      <c r="D192" s="74"/>
      <c r="E192" s="75"/>
      <c r="F192" s="76"/>
      <c r="G192" s="77"/>
      <c r="H192" s="16" t="e">
        <f t="shared" si="5"/>
        <v>#VALUE!</v>
      </c>
      <c r="I192" s="79"/>
      <c r="J192" s="80"/>
      <c r="K192" s="81"/>
      <c r="L192" s="80"/>
      <c r="M192" s="79"/>
      <c r="N192" s="80"/>
      <c r="O192" s="81"/>
      <c r="P192" s="80"/>
      <c r="Q192" s="82"/>
      <c r="R192" s="80"/>
      <c r="S192" s="77"/>
      <c r="T192" s="119" t="e">
        <f>VLOOKUP(S192,届出区分!$A$1:$B$9,2,0)</f>
        <v>#N/A</v>
      </c>
    </row>
    <row r="193" spans="1:20" x14ac:dyDescent="0.15">
      <c r="A193" s="73">
        <v>188</v>
      </c>
      <c r="B193" s="78"/>
      <c r="C193" s="118" t="e">
        <f>VLOOKUP(B193,'R8日程'!$A$3:$C$33,3,0)</f>
        <v>#N/A</v>
      </c>
      <c r="D193" s="74"/>
      <c r="E193" s="75"/>
      <c r="F193" s="76"/>
      <c r="G193" s="77"/>
      <c r="H193" s="16" t="e">
        <f t="shared" si="5"/>
        <v>#VALUE!</v>
      </c>
      <c r="I193" s="79"/>
      <c r="J193" s="80"/>
      <c r="K193" s="81"/>
      <c r="L193" s="80"/>
      <c r="M193" s="79"/>
      <c r="N193" s="80"/>
      <c r="O193" s="81"/>
      <c r="P193" s="80"/>
      <c r="Q193" s="82"/>
      <c r="R193" s="80"/>
      <c r="S193" s="77"/>
      <c r="T193" s="119" t="e">
        <f>VLOOKUP(S193,届出区分!$A$1:$B$9,2,0)</f>
        <v>#N/A</v>
      </c>
    </row>
    <row r="194" spans="1:20" x14ac:dyDescent="0.15">
      <c r="A194" s="73">
        <v>189</v>
      </c>
      <c r="B194" s="78"/>
      <c r="C194" s="118" t="e">
        <f>VLOOKUP(B194,'R8日程'!$A$3:$C$33,3,0)</f>
        <v>#N/A</v>
      </c>
      <c r="D194" s="74"/>
      <c r="E194" s="75"/>
      <c r="F194" s="76"/>
      <c r="G194" s="77"/>
      <c r="H194" s="16" t="e">
        <f t="shared" si="5"/>
        <v>#VALUE!</v>
      </c>
      <c r="I194" s="79"/>
      <c r="J194" s="80"/>
      <c r="K194" s="81"/>
      <c r="L194" s="80"/>
      <c r="M194" s="79"/>
      <c r="N194" s="80"/>
      <c r="O194" s="81"/>
      <c r="P194" s="80"/>
      <c r="Q194" s="82"/>
      <c r="R194" s="80"/>
      <c r="S194" s="77"/>
      <c r="T194" s="119" t="e">
        <f>VLOOKUP(S194,届出区分!$A$1:$B$9,2,0)</f>
        <v>#N/A</v>
      </c>
    </row>
    <row r="195" spans="1:20" x14ac:dyDescent="0.15">
      <c r="A195" s="73">
        <v>190</v>
      </c>
      <c r="B195" s="78"/>
      <c r="C195" s="118" t="e">
        <f>VLOOKUP(B195,'R8日程'!$A$3:$C$33,3,0)</f>
        <v>#N/A</v>
      </c>
      <c r="D195" s="74"/>
      <c r="E195" s="75"/>
      <c r="F195" s="76"/>
      <c r="G195" s="77"/>
      <c r="H195" s="16" t="e">
        <f t="shared" si="5"/>
        <v>#VALUE!</v>
      </c>
      <c r="I195" s="79"/>
      <c r="J195" s="80"/>
      <c r="K195" s="81"/>
      <c r="L195" s="80"/>
      <c r="M195" s="79"/>
      <c r="N195" s="80"/>
      <c r="O195" s="81"/>
      <c r="P195" s="80"/>
      <c r="Q195" s="82"/>
      <c r="R195" s="80"/>
      <c r="S195" s="77"/>
      <c r="T195" s="119" t="e">
        <f>VLOOKUP(S195,届出区分!$A$1:$B$9,2,0)</f>
        <v>#N/A</v>
      </c>
    </row>
    <row r="196" spans="1:20" x14ac:dyDescent="0.15">
      <c r="A196" s="73">
        <v>191</v>
      </c>
      <c r="B196" s="78"/>
      <c r="C196" s="118" t="e">
        <f>VLOOKUP(B196,'R8日程'!$A$3:$C$33,3,0)</f>
        <v>#N/A</v>
      </c>
      <c r="D196" s="74"/>
      <c r="E196" s="75"/>
      <c r="F196" s="76"/>
      <c r="G196" s="77"/>
      <c r="H196" s="16" t="e">
        <f t="shared" si="5"/>
        <v>#VALUE!</v>
      </c>
      <c r="I196" s="79"/>
      <c r="J196" s="80"/>
      <c r="K196" s="81"/>
      <c r="L196" s="80"/>
      <c r="M196" s="79"/>
      <c r="N196" s="80"/>
      <c r="O196" s="81"/>
      <c r="P196" s="80"/>
      <c r="Q196" s="82"/>
      <c r="R196" s="80"/>
      <c r="S196" s="77"/>
      <c r="T196" s="119" t="e">
        <f>VLOOKUP(S196,届出区分!$A$1:$B$9,2,0)</f>
        <v>#N/A</v>
      </c>
    </row>
    <row r="197" spans="1:20" x14ac:dyDescent="0.15">
      <c r="A197" s="73">
        <v>192</v>
      </c>
      <c r="B197" s="78"/>
      <c r="C197" s="118" t="e">
        <f>VLOOKUP(B197,'R8日程'!$A$3:$C$33,3,0)</f>
        <v>#N/A</v>
      </c>
      <c r="D197" s="74"/>
      <c r="E197" s="75"/>
      <c r="F197" s="76"/>
      <c r="G197" s="77"/>
      <c r="H197" s="16" t="e">
        <f t="shared" si="5"/>
        <v>#VALUE!</v>
      </c>
      <c r="I197" s="79"/>
      <c r="J197" s="80"/>
      <c r="K197" s="81"/>
      <c r="L197" s="80"/>
      <c r="M197" s="79"/>
      <c r="N197" s="80"/>
      <c r="O197" s="81"/>
      <c r="P197" s="80"/>
      <c r="Q197" s="82"/>
      <c r="R197" s="80"/>
      <c r="S197" s="77"/>
      <c r="T197" s="119" t="e">
        <f>VLOOKUP(S197,届出区分!$A$1:$B$9,2,0)</f>
        <v>#N/A</v>
      </c>
    </row>
    <row r="198" spans="1:20" x14ac:dyDescent="0.15">
      <c r="A198" s="73">
        <v>193</v>
      </c>
      <c r="B198" s="78"/>
      <c r="C198" s="118" t="e">
        <f>VLOOKUP(B198,'R8日程'!$A$3:$C$33,3,0)</f>
        <v>#N/A</v>
      </c>
      <c r="D198" s="74"/>
      <c r="E198" s="75"/>
      <c r="F198" s="76"/>
      <c r="G198" s="77"/>
      <c r="H198" s="16" t="e">
        <f t="shared" si="5"/>
        <v>#VALUE!</v>
      </c>
      <c r="I198" s="79"/>
      <c r="J198" s="80"/>
      <c r="K198" s="81"/>
      <c r="L198" s="80"/>
      <c r="M198" s="79"/>
      <c r="N198" s="80"/>
      <c r="O198" s="81"/>
      <c r="P198" s="80"/>
      <c r="Q198" s="82"/>
      <c r="R198" s="80"/>
      <c r="S198" s="77"/>
      <c r="T198" s="119" t="e">
        <f>VLOOKUP(S198,届出区分!$A$1:$B$9,2,0)</f>
        <v>#N/A</v>
      </c>
    </row>
    <row r="199" spans="1:20" x14ac:dyDescent="0.15">
      <c r="A199" s="73">
        <v>194</v>
      </c>
      <c r="B199" s="78"/>
      <c r="C199" s="118" t="e">
        <f>VLOOKUP(B199,'R8日程'!$A$3:$C$33,3,0)</f>
        <v>#N/A</v>
      </c>
      <c r="D199" s="74"/>
      <c r="E199" s="75"/>
      <c r="F199" s="76"/>
      <c r="G199" s="77"/>
      <c r="H199" s="16" t="e">
        <f t="shared" si="5"/>
        <v>#VALUE!</v>
      </c>
      <c r="I199" s="79"/>
      <c r="J199" s="80"/>
      <c r="K199" s="81"/>
      <c r="L199" s="80"/>
      <c r="M199" s="79"/>
      <c r="N199" s="80"/>
      <c r="O199" s="81"/>
      <c r="P199" s="80"/>
      <c r="Q199" s="82"/>
      <c r="R199" s="80"/>
      <c r="S199" s="77"/>
      <c r="T199" s="119" t="e">
        <f>VLOOKUP(S199,届出区分!$A$1:$B$9,2,0)</f>
        <v>#N/A</v>
      </c>
    </row>
    <row r="200" spans="1:20" x14ac:dyDescent="0.15">
      <c r="A200" s="73">
        <v>195</v>
      </c>
      <c r="B200" s="78"/>
      <c r="C200" s="118" t="e">
        <f>VLOOKUP(B200,'R8日程'!$A$3:$C$33,3,0)</f>
        <v>#N/A</v>
      </c>
      <c r="D200" s="74"/>
      <c r="E200" s="75"/>
      <c r="F200" s="76"/>
      <c r="G200" s="77"/>
      <c r="H200" s="16" t="e">
        <f t="shared" si="5"/>
        <v>#VALUE!</v>
      </c>
      <c r="I200" s="79"/>
      <c r="J200" s="80"/>
      <c r="K200" s="81"/>
      <c r="L200" s="80"/>
      <c r="M200" s="79"/>
      <c r="N200" s="80"/>
      <c r="O200" s="81"/>
      <c r="P200" s="80"/>
      <c r="Q200" s="82"/>
      <c r="R200" s="80"/>
      <c r="S200" s="77"/>
      <c r="T200" s="119" t="e">
        <f>VLOOKUP(S200,届出区分!$A$1:$B$9,2,0)</f>
        <v>#N/A</v>
      </c>
    </row>
    <row r="201" spans="1:20" x14ac:dyDescent="0.15">
      <c r="A201" s="73">
        <v>196</v>
      </c>
      <c r="B201" s="78"/>
      <c r="C201" s="118" t="e">
        <f>VLOOKUP(B201,'R8日程'!$A$3:$C$33,3,0)</f>
        <v>#N/A</v>
      </c>
      <c r="D201" s="74"/>
      <c r="E201" s="75"/>
      <c r="F201" s="76"/>
      <c r="G201" s="77"/>
      <c r="H201" s="16" t="e">
        <f t="shared" si="5"/>
        <v>#VALUE!</v>
      </c>
      <c r="I201" s="79"/>
      <c r="J201" s="80"/>
      <c r="K201" s="81"/>
      <c r="L201" s="80"/>
      <c r="M201" s="79"/>
      <c r="N201" s="80"/>
      <c r="O201" s="81"/>
      <c r="P201" s="80"/>
      <c r="Q201" s="82"/>
      <c r="R201" s="80"/>
      <c r="S201" s="77"/>
      <c r="T201" s="119" t="e">
        <f>VLOOKUP(S201,届出区分!$A$1:$B$9,2,0)</f>
        <v>#N/A</v>
      </c>
    </row>
    <row r="202" spans="1:20" x14ac:dyDescent="0.15">
      <c r="A202" s="73">
        <v>197</v>
      </c>
      <c r="B202" s="78"/>
      <c r="C202" s="118" t="e">
        <f>VLOOKUP(B202,'R8日程'!$A$3:$C$33,3,0)</f>
        <v>#N/A</v>
      </c>
      <c r="D202" s="74"/>
      <c r="E202" s="75"/>
      <c r="F202" s="76"/>
      <c r="G202" s="77"/>
      <c r="H202" s="16" t="e">
        <f t="shared" si="5"/>
        <v>#VALUE!</v>
      </c>
      <c r="I202" s="79"/>
      <c r="J202" s="80"/>
      <c r="K202" s="81"/>
      <c r="L202" s="80"/>
      <c r="M202" s="79"/>
      <c r="N202" s="80"/>
      <c r="O202" s="81"/>
      <c r="P202" s="80"/>
      <c r="Q202" s="82"/>
      <c r="R202" s="80"/>
      <c r="S202" s="77"/>
      <c r="T202" s="119" t="e">
        <f>VLOOKUP(S202,届出区分!$A$1:$B$9,2,0)</f>
        <v>#N/A</v>
      </c>
    </row>
    <row r="203" spans="1:20" x14ac:dyDescent="0.15">
      <c r="A203" s="73">
        <v>198</v>
      </c>
      <c r="B203" s="78"/>
      <c r="C203" s="118" t="e">
        <f>VLOOKUP(B203,'R8日程'!$A$3:$C$33,3,0)</f>
        <v>#N/A</v>
      </c>
      <c r="D203" s="74"/>
      <c r="E203" s="75"/>
      <c r="F203" s="76"/>
      <c r="G203" s="77"/>
      <c r="H203" s="16" t="e">
        <f t="shared" si="5"/>
        <v>#VALUE!</v>
      </c>
      <c r="I203" s="79"/>
      <c r="J203" s="80"/>
      <c r="K203" s="81"/>
      <c r="L203" s="80"/>
      <c r="M203" s="79"/>
      <c r="N203" s="80"/>
      <c r="O203" s="81"/>
      <c r="P203" s="80"/>
      <c r="Q203" s="82"/>
      <c r="R203" s="80"/>
      <c r="S203" s="77"/>
      <c r="T203" s="119" t="e">
        <f>VLOOKUP(S203,届出区分!$A$1:$B$9,2,0)</f>
        <v>#N/A</v>
      </c>
    </row>
    <row r="204" spans="1:20" x14ac:dyDescent="0.15">
      <c r="A204" s="73">
        <v>199</v>
      </c>
      <c r="B204" s="78"/>
      <c r="C204" s="118" t="e">
        <f>VLOOKUP(B204,'R8日程'!$A$3:$C$33,3,0)</f>
        <v>#N/A</v>
      </c>
      <c r="D204" s="74"/>
      <c r="E204" s="75"/>
      <c r="F204" s="76"/>
      <c r="G204" s="77"/>
      <c r="H204" s="16" t="e">
        <f t="shared" si="5"/>
        <v>#VALUE!</v>
      </c>
      <c r="I204" s="79"/>
      <c r="J204" s="80"/>
      <c r="K204" s="81"/>
      <c r="L204" s="80"/>
      <c r="M204" s="79"/>
      <c r="N204" s="80"/>
      <c r="O204" s="81"/>
      <c r="P204" s="80"/>
      <c r="Q204" s="82"/>
      <c r="R204" s="80"/>
      <c r="S204" s="77"/>
      <c r="T204" s="119" t="e">
        <f>VLOOKUP(S204,届出区分!$A$1:$B$9,2,0)</f>
        <v>#N/A</v>
      </c>
    </row>
    <row r="205" spans="1:20" x14ac:dyDescent="0.15">
      <c r="A205" s="73">
        <v>200</v>
      </c>
      <c r="B205" s="78"/>
      <c r="C205" s="118" t="e">
        <f>VLOOKUP(B205,'R8日程'!$A$3:$C$33,3,0)</f>
        <v>#N/A</v>
      </c>
      <c r="D205" s="74"/>
      <c r="E205" s="75"/>
      <c r="F205" s="76"/>
      <c r="G205" s="77"/>
      <c r="H205" s="16" t="e">
        <f t="shared" si="5"/>
        <v>#VALUE!</v>
      </c>
      <c r="I205" s="79"/>
      <c r="J205" s="80"/>
      <c r="K205" s="81"/>
      <c r="L205" s="80"/>
      <c r="M205" s="79"/>
      <c r="N205" s="80"/>
      <c r="O205" s="81"/>
      <c r="P205" s="80"/>
      <c r="Q205" s="82"/>
      <c r="R205" s="80"/>
      <c r="S205" s="77"/>
      <c r="T205" s="119" t="e">
        <f>VLOOKUP(S205,届出区分!$A$1:$B$9,2,0)</f>
        <v>#N/A</v>
      </c>
    </row>
  </sheetData>
  <sheetProtection algorithmName="SHA-512" hashValue="BOlz/KjJ6znGfWLhxcramxH1OUFpJ/GUKoAMJYU/qxdvESW6PYFAdvBi8z7jz72Jqj3POr1rRHl4yzw6ZzjTOQ==" saltValue="TqbCpg0baAeH3x9C8V47Jg==" spinCount="100000" sheet="1" objects="1" scenarios="1"/>
  <phoneticPr fontId="1"/>
  <dataValidations count="3">
    <dataValidation type="list" allowBlank="1" showInputMessage="1" showErrorMessage="1" sqref="B6:B205" xr:uid="{96B24E93-4900-413F-81D3-1DA4B8328AED}">
      <formula1>"K01,K02,K03,K04,K05,K06,K07,K08,K09,K10,K11,K12,K13,K14,K15,K16,K17,K18,K19,K20,K30,K31,K32,K40,K41"</formula1>
    </dataValidation>
    <dataValidation type="custom" imeMode="fullKatakana" allowBlank="1" showInputMessage="1" showErrorMessage="1" errorTitle="全角フリガナ" error="全角フリガナを入力してください" sqref="E6:E205" xr:uid="{20A81633-01B8-482E-8F09-27005E2D4D0C}">
      <formula1>E6=PHONETIC(E6)</formula1>
    </dataValidation>
    <dataValidation type="custom" allowBlank="1" showInputMessage="1" showErrorMessage="1" sqref="I6:I205 M6:M205" xr:uid="{B71F1332-265E-423E-BE07-301DC7689BA2}">
      <formula1>AND(LEN(I6)&lt;=8,ASC(I6)=I6)</formula1>
    </dataValidation>
  </dataValidations>
  <pageMargins left="0.19685039370078741" right="0.19685039370078741" top="0.98425196850393704" bottom="0.43307086614173229" header="0.19685039370078741" footer="0.19685039370078741"/>
  <pageSetup paperSize="8" scale="22" orientation="landscape" r:id="rId1"/>
  <headerFooter alignWithMargins="0">
    <oddHeader>&amp;C&amp;"HG創英角ｺﾞｼｯｸUB,ｳﾙﾄﾗﾎﾞｰﾙﾄﾞ"&amp;A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届出区分!$A$3:$A$9</xm:f>
          </x14:formula1>
          <xm:sqref>S4:S5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EDFC-3622-41B2-B9E5-D8578F78231E}">
  <sheetPr>
    <pageSetUpPr fitToPage="1"/>
  </sheetPr>
  <dimension ref="A1:M33"/>
  <sheetViews>
    <sheetView workbookViewId="0">
      <selection activeCell="A8" sqref="A8"/>
    </sheetView>
  </sheetViews>
  <sheetFormatPr defaultRowHeight="12" x14ac:dyDescent="0.15"/>
  <cols>
    <col min="2" max="2" width="10.85546875" customWidth="1"/>
    <col min="3" max="3" width="48.28515625" customWidth="1"/>
    <col min="4" max="4" width="50.28515625" customWidth="1"/>
    <col min="5" max="5" width="26.5703125" customWidth="1"/>
    <col min="6" max="6" width="21" customWidth="1"/>
    <col min="7" max="7" width="31.42578125" customWidth="1"/>
    <col min="8" max="13" width="9.85546875" customWidth="1"/>
  </cols>
  <sheetData>
    <row r="1" spans="1:13" ht="24.75" customHeight="1" x14ac:dyDescent="0.15">
      <c r="A1" s="131" t="s">
        <v>183</v>
      </c>
      <c r="B1" s="131"/>
      <c r="C1" s="131"/>
      <c r="D1" s="131"/>
      <c r="E1" s="131"/>
      <c r="F1" s="131"/>
      <c r="G1" s="131"/>
      <c r="H1" s="110" t="s">
        <v>176</v>
      </c>
      <c r="I1" s="110"/>
      <c r="J1" s="110"/>
      <c r="K1" s="110"/>
      <c r="L1" s="110"/>
      <c r="M1" s="110"/>
    </row>
    <row r="2" spans="1:13" ht="31.5" customHeight="1" x14ac:dyDescent="0.15">
      <c r="A2" s="94" t="s">
        <v>0</v>
      </c>
      <c r="B2" s="94" t="s">
        <v>49</v>
      </c>
      <c r="C2" s="95" t="s">
        <v>75</v>
      </c>
      <c r="D2" s="103" t="s">
        <v>165</v>
      </c>
      <c r="E2" s="95" t="s">
        <v>166</v>
      </c>
      <c r="F2" s="97" t="s">
        <v>175</v>
      </c>
      <c r="G2" s="96" t="s">
        <v>32</v>
      </c>
      <c r="H2" s="132" t="s">
        <v>182</v>
      </c>
      <c r="I2" s="132"/>
      <c r="J2" s="132"/>
      <c r="K2" s="132"/>
      <c r="L2" s="132"/>
      <c r="M2" s="132"/>
    </row>
    <row r="3" spans="1:13" ht="31.5" customHeight="1" x14ac:dyDescent="0.15">
      <c r="A3" s="31" t="s">
        <v>152</v>
      </c>
      <c r="B3" s="31" t="s">
        <v>155</v>
      </c>
      <c r="C3" s="102" t="s">
        <v>158</v>
      </c>
      <c r="D3" s="102" t="s">
        <v>162</v>
      </c>
      <c r="E3" s="102" t="s">
        <v>160</v>
      </c>
      <c r="F3" s="31" t="s">
        <v>167</v>
      </c>
      <c r="G3" s="92">
        <v>46167</v>
      </c>
      <c r="H3" s="132"/>
      <c r="I3" s="132"/>
      <c r="J3" s="132"/>
      <c r="K3" s="132"/>
      <c r="L3" s="132"/>
      <c r="M3" s="132"/>
    </row>
    <row r="4" spans="1:13" ht="31.5" customHeight="1" x14ac:dyDescent="0.15">
      <c r="A4" s="31" t="s">
        <v>153</v>
      </c>
      <c r="B4" s="31" t="s">
        <v>156</v>
      </c>
      <c r="C4" s="102" t="s">
        <v>208</v>
      </c>
      <c r="D4" s="102" t="s">
        <v>163</v>
      </c>
      <c r="E4" s="129">
        <v>46302</v>
      </c>
      <c r="F4" s="31" t="s">
        <v>167</v>
      </c>
      <c r="G4" s="92">
        <v>46279</v>
      </c>
      <c r="H4" s="132"/>
      <c r="I4" s="132"/>
      <c r="J4" s="132"/>
      <c r="K4" s="132"/>
      <c r="L4" s="132"/>
      <c r="M4" s="132"/>
    </row>
    <row r="5" spans="1:13" ht="31.5" customHeight="1" x14ac:dyDescent="0.15">
      <c r="A5" s="99" t="s">
        <v>154</v>
      </c>
      <c r="B5" s="99" t="s">
        <v>157</v>
      </c>
      <c r="C5" s="104" t="s">
        <v>159</v>
      </c>
      <c r="D5" s="104" t="s">
        <v>164</v>
      </c>
      <c r="E5" s="104" t="s">
        <v>161</v>
      </c>
      <c r="F5" s="99" t="s">
        <v>167</v>
      </c>
      <c r="G5" s="93">
        <v>46293</v>
      </c>
      <c r="H5" s="132"/>
      <c r="I5" s="132"/>
      <c r="J5" s="132"/>
      <c r="K5" s="132"/>
      <c r="L5" s="132"/>
      <c r="M5" s="132"/>
    </row>
    <row r="6" spans="1:13" ht="21" customHeight="1" x14ac:dyDescent="0.15">
      <c r="H6" s="132"/>
      <c r="I6" s="132"/>
      <c r="J6" s="132"/>
      <c r="K6" s="132"/>
      <c r="L6" s="132"/>
      <c r="M6" s="132"/>
    </row>
    <row r="7" spans="1:13" ht="23.25" customHeight="1" x14ac:dyDescent="0.15">
      <c r="A7" s="136" t="s">
        <v>184</v>
      </c>
      <c r="B7" s="136"/>
      <c r="C7" s="136"/>
      <c r="D7" s="136"/>
      <c r="E7" s="136"/>
      <c r="F7" s="136"/>
      <c r="G7" s="136"/>
      <c r="H7" s="132"/>
      <c r="I7" s="132"/>
      <c r="J7" s="132"/>
      <c r="K7" s="132"/>
      <c r="L7" s="132"/>
      <c r="M7" s="132"/>
    </row>
    <row r="8" spans="1:13" ht="28.5" customHeight="1" x14ac:dyDescent="0.15">
      <c r="A8" s="94" t="s">
        <v>0</v>
      </c>
      <c r="B8" s="94" t="s">
        <v>49</v>
      </c>
      <c r="C8" s="95" t="s">
        <v>75</v>
      </c>
      <c r="D8" s="134" t="s">
        <v>144</v>
      </c>
      <c r="E8" s="137"/>
      <c r="F8" s="97"/>
      <c r="G8" s="96" t="s">
        <v>32</v>
      </c>
      <c r="H8" s="132"/>
      <c r="I8" s="132"/>
      <c r="J8" s="132"/>
      <c r="K8" s="132"/>
      <c r="L8" s="132"/>
      <c r="M8" s="132"/>
    </row>
    <row r="9" spans="1:13" ht="31.5" customHeight="1" x14ac:dyDescent="0.15">
      <c r="A9" s="31" t="s">
        <v>48</v>
      </c>
      <c r="B9" s="31" t="s">
        <v>104</v>
      </c>
      <c r="C9" s="30" t="s">
        <v>84</v>
      </c>
      <c r="D9" s="108" t="s">
        <v>124</v>
      </c>
      <c r="E9" s="107" t="s">
        <v>145</v>
      </c>
      <c r="F9" s="98"/>
      <c r="G9" s="92">
        <v>46098</v>
      </c>
      <c r="H9" s="132"/>
      <c r="I9" s="132"/>
      <c r="J9" s="132"/>
      <c r="K9" s="132"/>
      <c r="L9" s="132"/>
      <c r="M9" s="132"/>
    </row>
    <row r="10" spans="1:13" ht="31.5" customHeight="1" x14ac:dyDescent="0.15">
      <c r="A10" s="31" t="s">
        <v>39</v>
      </c>
      <c r="B10" s="31" t="s">
        <v>105</v>
      </c>
      <c r="C10" s="30" t="s">
        <v>85</v>
      </c>
      <c r="D10" s="108" t="s">
        <v>125</v>
      </c>
      <c r="E10" s="105" t="s">
        <v>146</v>
      </c>
      <c r="F10" s="98"/>
      <c r="G10" s="92">
        <v>46115</v>
      </c>
      <c r="H10" s="132"/>
      <c r="I10" s="132"/>
      <c r="J10" s="132"/>
      <c r="K10" s="132"/>
      <c r="L10" s="132"/>
      <c r="M10" s="132"/>
    </row>
    <row r="11" spans="1:13" ht="31.5" customHeight="1" x14ac:dyDescent="0.15">
      <c r="A11" s="31" t="s">
        <v>40</v>
      </c>
      <c r="B11" s="31" t="s">
        <v>106</v>
      </c>
      <c r="C11" s="30" t="s">
        <v>86</v>
      </c>
      <c r="D11" s="108" t="s">
        <v>126</v>
      </c>
      <c r="E11" s="105" t="s">
        <v>146</v>
      </c>
      <c r="F11" s="98"/>
      <c r="G11" s="92">
        <v>46125</v>
      </c>
      <c r="H11" s="132"/>
      <c r="I11" s="132"/>
      <c r="J11" s="132"/>
      <c r="K11" s="132"/>
      <c r="L11" s="132"/>
      <c r="M11" s="132"/>
    </row>
    <row r="12" spans="1:13" ht="31.5" customHeight="1" x14ac:dyDescent="0.15">
      <c r="A12" s="31" t="s">
        <v>41</v>
      </c>
      <c r="B12" s="31" t="s">
        <v>107</v>
      </c>
      <c r="C12" s="30" t="s">
        <v>87</v>
      </c>
      <c r="D12" s="108" t="s">
        <v>127</v>
      </c>
      <c r="E12" s="105" t="s">
        <v>145</v>
      </c>
      <c r="F12" s="98"/>
      <c r="G12" s="92">
        <v>46142</v>
      </c>
      <c r="H12" s="132"/>
      <c r="I12" s="132"/>
      <c r="J12" s="132"/>
      <c r="K12" s="132"/>
      <c r="L12" s="132"/>
      <c r="M12" s="132"/>
    </row>
    <row r="13" spans="1:13" ht="31.5" customHeight="1" x14ac:dyDescent="0.15">
      <c r="A13" s="31" t="s">
        <v>42</v>
      </c>
      <c r="B13" s="31" t="s">
        <v>108</v>
      </c>
      <c r="C13" s="30" t="s">
        <v>88</v>
      </c>
      <c r="D13" s="108" t="s">
        <v>128</v>
      </c>
      <c r="E13" s="105" t="s">
        <v>145</v>
      </c>
      <c r="F13" s="98"/>
      <c r="G13" s="92">
        <v>46161</v>
      </c>
      <c r="H13" s="132"/>
      <c r="I13" s="132"/>
      <c r="J13" s="132"/>
      <c r="K13" s="132"/>
      <c r="L13" s="132"/>
      <c r="M13" s="132"/>
    </row>
    <row r="14" spans="1:13" ht="31.5" customHeight="1" x14ac:dyDescent="0.15">
      <c r="A14" s="31" t="s">
        <v>43</v>
      </c>
      <c r="B14" s="31" t="s">
        <v>109</v>
      </c>
      <c r="C14" s="30" t="s">
        <v>89</v>
      </c>
      <c r="D14" s="108" t="s">
        <v>129</v>
      </c>
      <c r="E14" s="105" t="s">
        <v>147</v>
      </c>
      <c r="F14" s="98"/>
      <c r="G14" s="92">
        <v>46178</v>
      </c>
      <c r="H14" s="132"/>
      <c r="I14" s="132"/>
      <c r="J14" s="132"/>
      <c r="K14" s="132"/>
      <c r="L14" s="132"/>
      <c r="M14" s="132"/>
    </row>
    <row r="15" spans="1:13" ht="31.5" customHeight="1" x14ac:dyDescent="0.15">
      <c r="A15" s="31" t="s">
        <v>44</v>
      </c>
      <c r="B15" s="31" t="s">
        <v>110</v>
      </c>
      <c r="C15" s="30" t="s">
        <v>90</v>
      </c>
      <c r="D15" s="108" t="s">
        <v>130</v>
      </c>
      <c r="E15" s="105" t="s">
        <v>147</v>
      </c>
      <c r="F15" s="98"/>
      <c r="G15" s="92">
        <v>46192</v>
      </c>
      <c r="H15" s="132"/>
      <c r="I15" s="132"/>
      <c r="J15" s="132"/>
      <c r="K15" s="132"/>
      <c r="L15" s="132"/>
      <c r="M15" s="132"/>
    </row>
    <row r="16" spans="1:13" ht="31.5" customHeight="1" x14ac:dyDescent="0.15">
      <c r="A16" s="31" t="s">
        <v>45</v>
      </c>
      <c r="B16" s="31" t="s">
        <v>111</v>
      </c>
      <c r="C16" s="30" t="s">
        <v>91</v>
      </c>
      <c r="D16" s="108" t="s">
        <v>131</v>
      </c>
      <c r="E16" s="105" t="s">
        <v>146</v>
      </c>
      <c r="F16" s="98"/>
      <c r="G16" s="92">
        <v>46208</v>
      </c>
      <c r="H16" s="132"/>
      <c r="I16" s="132"/>
      <c r="J16" s="132"/>
      <c r="K16" s="132"/>
      <c r="L16" s="132"/>
      <c r="M16" s="132"/>
    </row>
    <row r="17" spans="1:13" ht="31.5" customHeight="1" x14ac:dyDescent="0.15">
      <c r="A17" s="31" t="s">
        <v>46</v>
      </c>
      <c r="B17" s="31" t="s">
        <v>112</v>
      </c>
      <c r="C17" s="30" t="s">
        <v>92</v>
      </c>
      <c r="D17" s="108" t="s">
        <v>132</v>
      </c>
      <c r="E17" s="105" t="s">
        <v>146</v>
      </c>
      <c r="F17" s="98"/>
      <c r="G17" s="92">
        <v>46223</v>
      </c>
      <c r="H17" s="132"/>
      <c r="I17" s="132"/>
      <c r="J17" s="132"/>
      <c r="K17" s="132"/>
      <c r="L17" s="132"/>
      <c r="M17" s="132"/>
    </row>
    <row r="18" spans="1:13" ht="31.5" customHeight="1" x14ac:dyDescent="0.15">
      <c r="A18" s="31" t="s">
        <v>47</v>
      </c>
      <c r="B18" s="31" t="s">
        <v>113</v>
      </c>
      <c r="C18" s="30" t="s">
        <v>93</v>
      </c>
      <c r="D18" s="108" t="s">
        <v>133</v>
      </c>
      <c r="E18" s="105" t="s">
        <v>145</v>
      </c>
      <c r="F18" s="98"/>
      <c r="G18" s="92">
        <v>46238</v>
      </c>
      <c r="H18" s="132"/>
      <c r="I18" s="132"/>
      <c r="J18" s="132"/>
      <c r="K18" s="132"/>
      <c r="L18" s="132"/>
      <c r="M18" s="132"/>
    </row>
    <row r="19" spans="1:13" ht="31.5" customHeight="1" x14ac:dyDescent="0.15">
      <c r="A19" s="31" t="s">
        <v>73</v>
      </c>
      <c r="B19" s="31" t="s">
        <v>114</v>
      </c>
      <c r="C19" s="30" t="s">
        <v>94</v>
      </c>
      <c r="D19" s="108" t="s">
        <v>134</v>
      </c>
      <c r="E19" s="105" t="s">
        <v>145</v>
      </c>
      <c r="F19" s="98"/>
      <c r="G19" s="92">
        <v>46252</v>
      </c>
      <c r="H19" s="132"/>
      <c r="I19" s="132"/>
      <c r="J19" s="132"/>
      <c r="K19" s="132"/>
      <c r="L19" s="132"/>
      <c r="M19" s="132"/>
    </row>
    <row r="20" spans="1:13" ht="31.5" customHeight="1" x14ac:dyDescent="0.15">
      <c r="A20" s="31" t="s">
        <v>74</v>
      </c>
      <c r="B20" s="31" t="s">
        <v>115</v>
      </c>
      <c r="C20" s="30" t="s">
        <v>95</v>
      </c>
      <c r="D20" s="108" t="s">
        <v>135</v>
      </c>
      <c r="E20" s="105" t="s">
        <v>148</v>
      </c>
      <c r="F20" s="98"/>
      <c r="G20" s="92">
        <v>46266</v>
      </c>
      <c r="H20" s="132"/>
      <c r="I20" s="132"/>
      <c r="J20" s="132"/>
      <c r="K20" s="132"/>
      <c r="L20" s="132"/>
      <c r="M20" s="132"/>
    </row>
    <row r="21" spans="1:13" ht="31.5" customHeight="1" x14ac:dyDescent="0.15">
      <c r="A21" s="31" t="s">
        <v>76</v>
      </c>
      <c r="B21" s="31" t="s">
        <v>116</v>
      </c>
      <c r="C21" s="30" t="s">
        <v>96</v>
      </c>
      <c r="D21" s="108" t="s">
        <v>136</v>
      </c>
      <c r="E21" s="105" t="s">
        <v>148</v>
      </c>
      <c r="F21" s="98"/>
      <c r="G21" s="92">
        <v>46280</v>
      </c>
      <c r="H21" s="132"/>
      <c r="I21" s="132"/>
      <c r="J21" s="132"/>
      <c r="K21" s="132"/>
      <c r="L21" s="132"/>
      <c r="M21" s="132"/>
    </row>
    <row r="22" spans="1:13" ht="31.5" customHeight="1" x14ac:dyDescent="0.15">
      <c r="A22" s="31" t="s">
        <v>77</v>
      </c>
      <c r="B22" s="31" t="s">
        <v>117</v>
      </c>
      <c r="C22" s="30" t="s">
        <v>97</v>
      </c>
      <c r="D22" s="108" t="s">
        <v>137</v>
      </c>
      <c r="E22" s="105" t="s">
        <v>145</v>
      </c>
      <c r="F22" s="98"/>
      <c r="G22" s="92">
        <v>46300</v>
      </c>
      <c r="H22" s="132"/>
      <c r="I22" s="132"/>
      <c r="J22" s="132"/>
      <c r="K22" s="132"/>
      <c r="L22" s="132"/>
      <c r="M22" s="132"/>
    </row>
    <row r="23" spans="1:13" ht="31.5" customHeight="1" x14ac:dyDescent="0.15">
      <c r="A23" s="31" t="s">
        <v>78</v>
      </c>
      <c r="B23" s="31" t="s">
        <v>118</v>
      </c>
      <c r="C23" s="30" t="s">
        <v>98</v>
      </c>
      <c r="D23" s="108" t="s">
        <v>138</v>
      </c>
      <c r="E23" s="105" t="s">
        <v>145</v>
      </c>
      <c r="F23" s="98"/>
      <c r="G23" s="92">
        <v>46313</v>
      </c>
      <c r="H23" s="132"/>
      <c r="I23" s="132"/>
      <c r="J23" s="132"/>
      <c r="K23" s="132"/>
      <c r="L23" s="132"/>
      <c r="M23" s="132"/>
    </row>
    <row r="24" spans="1:13" ht="31.5" customHeight="1" x14ac:dyDescent="0.15">
      <c r="A24" s="31" t="s">
        <v>79</v>
      </c>
      <c r="B24" s="31" t="s">
        <v>119</v>
      </c>
      <c r="C24" s="30" t="s">
        <v>99</v>
      </c>
      <c r="D24" s="108" t="s">
        <v>139</v>
      </c>
      <c r="E24" s="105" t="s">
        <v>149</v>
      </c>
      <c r="F24" s="98"/>
      <c r="G24" s="92">
        <v>46329</v>
      </c>
      <c r="H24" s="132"/>
      <c r="I24" s="132"/>
      <c r="J24" s="132"/>
      <c r="K24" s="132"/>
      <c r="L24" s="132"/>
      <c r="M24" s="132"/>
    </row>
    <row r="25" spans="1:13" ht="31.5" customHeight="1" x14ac:dyDescent="0.15">
      <c r="A25" s="31" t="s">
        <v>80</v>
      </c>
      <c r="B25" s="31" t="s">
        <v>120</v>
      </c>
      <c r="C25" s="30" t="s">
        <v>100</v>
      </c>
      <c r="D25" s="108" t="s">
        <v>140</v>
      </c>
      <c r="E25" s="105" t="s">
        <v>146</v>
      </c>
      <c r="F25" s="98"/>
      <c r="G25" s="92">
        <v>46343</v>
      </c>
      <c r="H25" s="132"/>
      <c r="I25" s="132"/>
      <c r="J25" s="132"/>
      <c r="K25" s="132"/>
      <c r="L25" s="132"/>
      <c r="M25" s="132"/>
    </row>
    <row r="26" spans="1:13" ht="31.5" customHeight="1" x14ac:dyDescent="0.15">
      <c r="A26" s="31" t="s">
        <v>81</v>
      </c>
      <c r="B26" s="31" t="s">
        <v>121</v>
      </c>
      <c r="C26" s="30" t="s">
        <v>101</v>
      </c>
      <c r="D26" s="108" t="s">
        <v>141</v>
      </c>
      <c r="E26" s="105" t="s">
        <v>146</v>
      </c>
      <c r="F26" s="98"/>
      <c r="G26" s="92">
        <v>46368</v>
      </c>
      <c r="H26" s="132"/>
      <c r="I26" s="132"/>
      <c r="J26" s="132"/>
      <c r="K26" s="132"/>
      <c r="L26" s="132"/>
      <c r="M26" s="132"/>
    </row>
    <row r="27" spans="1:13" ht="31.5" customHeight="1" x14ac:dyDescent="0.15">
      <c r="A27" s="31" t="s">
        <v>82</v>
      </c>
      <c r="B27" s="31" t="s">
        <v>122</v>
      </c>
      <c r="C27" s="30" t="s">
        <v>102</v>
      </c>
      <c r="D27" s="108" t="s">
        <v>142</v>
      </c>
      <c r="E27" s="105" t="s">
        <v>150</v>
      </c>
      <c r="F27" s="98"/>
      <c r="G27" s="92">
        <v>46397</v>
      </c>
      <c r="H27" s="132"/>
      <c r="I27" s="132"/>
      <c r="J27" s="132"/>
      <c r="K27" s="132"/>
      <c r="L27" s="132"/>
      <c r="M27" s="132"/>
    </row>
    <row r="28" spans="1:13" ht="31.5" customHeight="1" x14ac:dyDescent="0.15">
      <c r="A28" s="99" t="s">
        <v>83</v>
      </c>
      <c r="B28" s="99" t="s">
        <v>123</v>
      </c>
      <c r="C28" s="100" t="s">
        <v>103</v>
      </c>
      <c r="D28" s="109" t="s">
        <v>143</v>
      </c>
      <c r="E28" s="106" t="s">
        <v>151</v>
      </c>
      <c r="F28" s="101"/>
      <c r="G28" s="93">
        <v>46420</v>
      </c>
      <c r="H28" s="132"/>
      <c r="I28" s="132"/>
      <c r="J28" s="132"/>
      <c r="K28" s="132"/>
      <c r="L28" s="132"/>
      <c r="M28" s="132"/>
    </row>
    <row r="29" spans="1:13" ht="23.25" customHeight="1" x14ac:dyDescent="0.15">
      <c r="A29" s="113"/>
      <c r="B29" s="113"/>
      <c r="C29" s="23"/>
      <c r="D29" s="114"/>
      <c r="E29" s="91"/>
      <c r="F29" s="91"/>
      <c r="G29" s="111"/>
      <c r="H29" s="132"/>
      <c r="I29" s="132"/>
      <c r="J29" s="132"/>
      <c r="K29" s="132"/>
      <c r="L29" s="132"/>
      <c r="M29" s="132"/>
    </row>
    <row r="30" spans="1:13" ht="24.75" customHeight="1" x14ac:dyDescent="0.15">
      <c r="A30" s="133" t="s">
        <v>168</v>
      </c>
      <c r="B30" s="133"/>
      <c r="C30" s="133"/>
      <c r="D30" s="133"/>
      <c r="E30" s="133"/>
      <c r="F30" s="133"/>
      <c r="G30" s="133"/>
      <c r="H30" s="132"/>
      <c r="I30" s="132"/>
      <c r="J30" s="132"/>
      <c r="K30" s="132"/>
      <c r="L30" s="132"/>
      <c r="M30" s="132"/>
    </row>
    <row r="31" spans="1:13" ht="31.5" customHeight="1" x14ac:dyDescent="0.15">
      <c r="A31" s="94" t="s">
        <v>0</v>
      </c>
      <c r="B31" s="94" t="s">
        <v>49</v>
      </c>
      <c r="C31" s="95" t="s">
        <v>75</v>
      </c>
      <c r="D31" s="134" t="s">
        <v>144</v>
      </c>
      <c r="E31" s="135"/>
      <c r="F31" s="97"/>
      <c r="G31" s="96" t="s">
        <v>32</v>
      </c>
      <c r="H31" s="132"/>
      <c r="I31" s="132"/>
      <c r="J31" s="132"/>
      <c r="K31" s="132"/>
      <c r="L31" s="132"/>
      <c r="M31" s="132"/>
    </row>
    <row r="32" spans="1:13" ht="31.5" customHeight="1" x14ac:dyDescent="0.15">
      <c r="A32" s="31" t="s">
        <v>177</v>
      </c>
      <c r="B32" s="31" t="s">
        <v>171</v>
      </c>
      <c r="C32" s="30" t="s">
        <v>173</v>
      </c>
      <c r="D32" s="102" t="s">
        <v>169</v>
      </c>
      <c r="E32" s="98" t="s">
        <v>146</v>
      </c>
      <c r="F32" s="31"/>
      <c r="G32" s="92">
        <v>46217</v>
      </c>
      <c r="H32" s="132"/>
      <c r="I32" s="132"/>
      <c r="J32" s="132"/>
      <c r="K32" s="132"/>
      <c r="L32" s="132"/>
      <c r="M32" s="132"/>
    </row>
    <row r="33" spans="1:13" ht="31.5" customHeight="1" x14ac:dyDescent="0.15">
      <c r="A33" s="99" t="s">
        <v>178</v>
      </c>
      <c r="B33" s="99" t="s">
        <v>172</v>
      </c>
      <c r="C33" s="100" t="s">
        <v>174</v>
      </c>
      <c r="D33" s="104" t="s">
        <v>170</v>
      </c>
      <c r="E33" s="101" t="s">
        <v>145</v>
      </c>
      <c r="F33" s="99"/>
      <c r="G33" s="93">
        <v>46315</v>
      </c>
      <c r="H33" s="132"/>
      <c r="I33" s="132"/>
      <c r="J33" s="132"/>
      <c r="K33" s="132"/>
      <c r="L33" s="132"/>
      <c r="M33" s="132"/>
    </row>
  </sheetData>
  <sheetProtection algorithmName="SHA-512" hashValue="vAbA785zJpFr+S2m1HUzYzTSLADA9PNbLYO0PI0DJQl/UvaWgeJymbp6+ZLMCEpCW3/lfQOjg5CrMYyfCPMTqg==" saltValue="PsVMPcmcmvnLFLTa1MIBBQ==" spinCount="100000" sheet="1" objects="1" scenarios="1"/>
  <mergeCells count="6">
    <mergeCell ref="A1:G1"/>
    <mergeCell ref="H2:M33"/>
    <mergeCell ref="A30:G30"/>
    <mergeCell ref="D31:E31"/>
    <mergeCell ref="A7:G7"/>
    <mergeCell ref="D8:E8"/>
  </mergeCells>
  <phoneticPr fontId="1"/>
  <conditionalFormatting sqref="D9:F26">
    <cfRule type="containsText" dxfId="44" priority="111" operator="containsText" text="14:00～16:50">
      <formula>NOT(ISERROR(SEARCH("14:00～16:50",D9)))</formula>
    </cfRule>
    <cfRule type="containsText" dxfId="43" priority="112" operator="containsText" text="午前開催">
      <formula>NOT(ISERROR(SEARCH("午前開催",D9)))</formula>
    </cfRule>
    <cfRule type="containsText" dxfId="42" priority="113" operator="containsText" text="午後開催">
      <formula>NOT(ISERROR(SEARCH("午後開催",D9)))</formula>
    </cfRule>
  </conditionalFormatting>
  <conditionalFormatting sqref="D27:F29">
    <cfRule type="containsText" dxfId="41" priority="105" operator="containsText" text="14:00～16:50">
      <formula>NOT(ISERROR(SEARCH("14:00～16:50",D27)))</formula>
    </cfRule>
    <cfRule type="containsText" dxfId="40" priority="106" operator="containsText" text="午前開催">
      <formula>NOT(ISERROR(SEARCH("午前開催",D27)))</formula>
    </cfRule>
    <cfRule type="containsText" dxfId="39" priority="107" operator="containsText" text="午後開催">
      <formula>NOT(ISERROR(SEARCH("午後開催",D27)))</formula>
    </cfRule>
  </conditionalFormatting>
  <conditionalFormatting sqref="D27:G27">
    <cfRule type="containsText" dxfId="38" priority="100" operator="containsText" text="午前開催">
      <formula>NOT(ISERROR(SEARCH("午前開催",D27)))</formula>
    </cfRule>
    <cfRule type="containsText" dxfId="37" priority="99" operator="containsText" text="14:00～16:50">
      <formula>NOT(ISERROR(SEARCH("14:00～16:50",D27)))</formula>
    </cfRule>
    <cfRule type="containsText" dxfId="36" priority="98" operator="containsText" text="午後開催">
      <formula>NOT(ISERROR(SEARCH("午後開催",D27)))</formula>
    </cfRule>
    <cfRule type="containsText" dxfId="35" priority="96" operator="containsText" text="14:00～16:50">
      <formula>NOT(ISERROR(SEARCH("14:00～16:50",D27)))</formula>
    </cfRule>
    <cfRule type="containsText" dxfId="34" priority="97" operator="containsText" text="午前開催">
      <formula>NOT(ISERROR(SEARCH("午前開催",D27)))</formula>
    </cfRule>
    <cfRule type="containsText" dxfId="33" priority="95" operator="containsText" text="午後開催">
      <formula>NOT(ISERROR(SEARCH("午後開催",D27)))</formula>
    </cfRule>
    <cfRule type="containsText" dxfId="32" priority="94" operator="containsText" text="午前開催">
      <formula>NOT(ISERROR(SEARCH("午前開催",D27)))</formula>
    </cfRule>
    <cfRule type="containsText" dxfId="31" priority="88" operator="containsText" text="午前開催">
      <formula>NOT(ISERROR(SEARCH("午前開催",D27)))</formula>
    </cfRule>
    <cfRule type="containsText" dxfId="30" priority="93" operator="containsText" text="14:00～16:50">
      <formula>NOT(ISERROR(SEARCH("14:00～16:50",D27)))</formula>
    </cfRule>
    <cfRule type="containsText" dxfId="29" priority="89" operator="containsText" text="午後開催">
      <formula>NOT(ISERROR(SEARCH("午後開催",D27)))</formula>
    </cfRule>
    <cfRule type="containsText" dxfId="28" priority="90" operator="containsText" text="14:00～16:50">
      <formula>NOT(ISERROR(SEARCH("14:00～16:50",D27)))</formula>
    </cfRule>
    <cfRule type="containsText" dxfId="27" priority="92" operator="containsText" text="午後開催">
      <formula>NOT(ISERROR(SEARCH("午後開催",D27)))</formula>
    </cfRule>
    <cfRule type="containsText" dxfId="26" priority="91" operator="containsText" text="午前開催">
      <formula>NOT(ISERROR(SEARCH("午前開催",D27)))</formula>
    </cfRule>
    <cfRule type="containsText" dxfId="25" priority="87" operator="containsText" text="14:00～16:50">
      <formula>NOT(ISERROR(SEARCH("14:00～16:50",D27)))</formula>
    </cfRule>
    <cfRule type="containsText" dxfId="24" priority="101" operator="containsText" text="午後開催">
      <formula>NOT(ISERROR(SEARCH("午後開催",D27)))</formula>
    </cfRule>
    <cfRule type="containsText" dxfId="23" priority="102" operator="containsText" text="14:00～16:50">
      <formula>NOT(ISERROR(SEARCH("14:00～16:50",D27)))</formula>
    </cfRule>
    <cfRule type="containsText" dxfId="22" priority="103" operator="containsText" text="午前開催">
      <formula>NOT(ISERROR(SEARCH("午前開催",D27)))</formula>
    </cfRule>
    <cfRule type="containsText" dxfId="21" priority="104" operator="containsText" text="午後開催">
      <formula>NOT(ISERROR(SEARCH("午後開催",D27)))</formula>
    </cfRule>
  </conditionalFormatting>
  <conditionalFormatting sqref="E32:E33">
    <cfRule type="containsText" dxfId="20" priority="7" operator="containsText" text="午後開催">
      <formula>NOT(ISERROR(SEARCH("午後開催",E32)))</formula>
    </cfRule>
    <cfRule type="containsText" dxfId="19" priority="5" operator="containsText" text="14:00～16:50">
      <formula>NOT(ISERROR(SEARCH("14:00～16:50",E32)))</formula>
    </cfRule>
    <cfRule type="containsText" dxfId="18" priority="6" operator="containsText" text="午前開催">
      <formula>NOT(ISERROR(SEARCH("午前開催",E32)))</formula>
    </cfRule>
    <cfRule type="containsText" priority="8" operator="containsText" text="14:00～16:50">
      <formula>NOT(ISERROR(SEARCH("14:00～16:50",E32)))</formula>
    </cfRule>
  </conditionalFormatting>
  <conditionalFormatting sqref="G2:G5">
    <cfRule type="containsText" dxfId="17" priority="27" operator="containsText" text="14:00～16:50">
      <formula>NOT(ISERROR(SEARCH("14:00～16:50",G2)))</formula>
    </cfRule>
    <cfRule type="containsText" dxfId="16" priority="28" operator="containsText" text="午前開催">
      <formula>NOT(ISERROR(SEARCH("午前開催",G2)))</formula>
    </cfRule>
    <cfRule type="containsText" dxfId="15" priority="29" operator="containsText" text="午後開催">
      <formula>NOT(ISERROR(SEARCH("午後開催",G2)))</formula>
    </cfRule>
    <cfRule type="containsText" priority="30" operator="containsText" text="14:00～16:50">
      <formula>NOT(ISERROR(SEARCH("14:00～16:50",G2)))</formula>
    </cfRule>
  </conditionalFormatting>
  <conditionalFormatting sqref="G3:G5">
    <cfRule type="containsText" dxfId="14" priority="26" operator="containsText" text="午後開催">
      <formula>NOT(ISERROR(SEARCH("午後開催",G3)))</formula>
    </cfRule>
    <cfRule type="containsText" dxfId="13" priority="25" operator="containsText" text="午前開催">
      <formula>NOT(ISERROR(SEARCH("午前開催",G3)))</formula>
    </cfRule>
    <cfRule type="containsText" dxfId="12" priority="24" operator="containsText" text="14:00～16:50">
      <formula>NOT(ISERROR(SEARCH("14:00～16:50",G3)))</formula>
    </cfRule>
  </conditionalFormatting>
  <conditionalFormatting sqref="G8:G24 D9:F24">
    <cfRule type="containsText" dxfId="11" priority="108" operator="containsText" text="14:00～16:50">
      <formula>NOT(ISERROR(SEARCH("14:00～16:50",D8)))</formula>
    </cfRule>
    <cfRule type="containsText" dxfId="10" priority="109" operator="containsText" text="午前開催">
      <formula>NOT(ISERROR(SEARCH("午前開催",D8)))</formula>
    </cfRule>
    <cfRule type="containsText" dxfId="9" priority="110" operator="containsText" text="午後開催">
      <formula>NOT(ISERROR(SEARCH("午後開催",D8)))</formula>
    </cfRule>
  </conditionalFormatting>
  <conditionalFormatting sqref="G8:G29 D9:F29">
    <cfRule type="containsText" priority="114" operator="containsText" text="14:00～16:50">
      <formula>NOT(ISERROR(SEARCH("14:00～16:50",D8)))</formula>
    </cfRule>
  </conditionalFormatting>
  <conditionalFormatting sqref="G9:G29">
    <cfRule type="containsText" dxfId="8" priority="42" operator="containsText" text="午後開催">
      <formula>NOT(ISERROR(SEARCH("午後開催",G9)))</formula>
    </cfRule>
    <cfRule type="containsText" dxfId="7" priority="41" operator="containsText" text="午前開催">
      <formula>NOT(ISERROR(SEARCH("午前開催",G9)))</formula>
    </cfRule>
    <cfRule type="containsText" dxfId="6" priority="40" operator="containsText" text="14:00～16:50">
      <formula>NOT(ISERROR(SEARCH("14:00～16:50",G9)))</formula>
    </cfRule>
  </conditionalFormatting>
  <conditionalFormatting sqref="G31:G33">
    <cfRule type="containsText" dxfId="5" priority="1" operator="containsText" text="14:00～16:50">
      <formula>NOT(ISERROR(SEARCH("14:00～16:50",G31)))</formula>
    </cfRule>
    <cfRule type="containsText" priority="4" operator="containsText" text="14:00～16:50">
      <formula>NOT(ISERROR(SEARCH("14:00～16:50",G31)))</formula>
    </cfRule>
    <cfRule type="containsText" dxfId="4" priority="3" operator="containsText" text="午後開催">
      <formula>NOT(ISERROR(SEARCH("午後開催",G31)))</formula>
    </cfRule>
    <cfRule type="containsText" dxfId="3" priority="2" operator="containsText" text="午前開催">
      <formula>NOT(ISERROR(SEARCH("午前開催",G31)))</formula>
    </cfRule>
  </conditionalFormatting>
  <conditionalFormatting sqref="G32:G33">
    <cfRule type="containsText" dxfId="2" priority="18" operator="containsText" text="午後開催">
      <formula>NOT(ISERROR(SEARCH("午後開催",G32)))</formula>
    </cfRule>
    <cfRule type="containsText" dxfId="1" priority="17" operator="containsText" text="午前開催">
      <formula>NOT(ISERROR(SEARCH("午前開催",G32)))</formula>
    </cfRule>
    <cfRule type="containsText" dxfId="0" priority="16" operator="containsText" text="14:00～16:50">
      <formula>NOT(ISERROR(SEARCH("14:00～16:50",G32)))</formula>
    </cfRule>
  </conditionalFormatting>
  <dataValidations count="1">
    <dataValidation allowBlank="1" showErrorMessage="1" prompt="/ 付で入力_x000a__x000a_2004/11/22等" sqref="D9:F29" xr:uid="{E4E920B5-FD74-4E49-8EC7-19C49707C5B5}"/>
  </dataValidation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BF9A-04E1-4D54-9458-548754ACC3F6}">
  <sheetPr>
    <pageSetUpPr fitToPage="1"/>
  </sheetPr>
  <dimension ref="A1:D27"/>
  <sheetViews>
    <sheetView zoomScale="85" zoomScaleNormal="85" workbookViewId="0">
      <selection activeCell="B2" sqref="B2"/>
    </sheetView>
  </sheetViews>
  <sheetFormatPr defaultRowHeight="12" x14ac:dyDescent="0.15"/>
  <cols>
    <col min="2" max="2" width="39" style="127" customWidth="1"/>
    <col min="3" max="3" width="184.85546875" customWidth="1"/>
    <col min="4" max="4" width="10.85546875" customWidth="1"/>
  </cols>
  <sheetData>
    <row r="1" spans="1:4" ht="40.5" customHeight="1" x14ac:dyDescent="0.15">
      <c r="A1" s="138" t="s">
        <v>187</v>
      </c>
      <c r="B1" s="138"/>
      <c r="C1" s="138"/>
    </row>
    <row r="2" spans="1:4" ht="34.5" customHeight="1" x14ac:dyDescent="0.15">
      <c r="B2" s="41" t="s">
        <v>54</v>
      </c>
      <c r="C2" s="128" t="s">
        <v>206</v>
      </c>
    </row>
    <row r="3" spans="1:4" s="44" customFormat="1" ht="32.25" customHeight="1" x14ac:dyDescent="0.25">
      <c r="A3" s="122">
        <v>1</v>
      </c>
      <c r="B3" s="123" t="s">
        <v>185</v>
      </c>
      <c r="C3" s="43" t="s">
        <v>195</v>
      </c>
    </row>
    <row r="4" spans="1:4" s="44" customFormat="1" ht="32.25" customHeight="1" x14ac:dyDescent="0.25">
      <c r="A4" s="42"/>
      <c r="B4" s="123"/>
      <c r="C4" s="43" t="s">
        <v>196</v>
      </c>
    </row>
    <row r="5" spans="1:4" s="44" customFormat="1" ht="32.25" customHeight="1" x14ac:dyDescent="0.25">
      <c r="A5" s="42"/>
      <c r="B5" s="123"/>
      <c r="C5" s="43" t="s">
        <v>188</v>
      </c>
    </row>
    <row r="6" spans="1:4" s="44" customFormat="1" ht="26.25" customHeight="1" x14ac:dyDescent="0.25">
      <c r="B6" s="124"/>
      <c r="C6" s="45"/>
    </row>
    <row r="7" spans="1:4" s="44" customFormat="1" ht="26.25" customHeight="1" x14ac:dyDescent="0.25">
      <c r="A7" s="122">
        <v>2</v>
      </c>
      <c r="B7" s="123" t="s">
        <v>55</v>
      </c>
      <c r="C7" s="43" t="s">
        <v>189</v>
      </c>
    </row>
    <row r="8" spans="1:4" s="44" customFormat="1" ht="26.25" customHeight="1" x14ac:dyDescent="0.25">
      <c r="B8" s="124"/>
      <c r="C8" s="45"/>
    </row>
    <row r="9" spans="1:4" s="44" customFormat="1" ht="26.25" customHeight="1" x14ac:dyDescent="0.3">
      <c r="A9" s="122">
        <v>3</v>
      </c>
      <c r="B9" s="123" t="s">
        <v>56</v>
      </c>
      <c r="C9" s="43" t="s">
        <v>190</v>
      </c>
      <c r="D9" s="125"/>
    </row>
    <row r="10" spans="1:4" s="44" customFormat="1" ht="28.5" customHeight="1" x14ac:dyDescent="0.25">
      <c r="A10" s="46"/>
      <c r="B10" s="123"/>
      <c r="C10" s="43" t="s">
        <v>191</v>
      </c>
    </row>
    <row r="11" spans="1:4" s="44" customFormat="1" ht="34.5" customHeight="1" x14ac:dyDescent="0.25">
      <c r="A11" s="46"/>
      <c r="B11" s="123"/>
      <c r="C11" s="43" t="s">
        <v>192</v>
      </c>
    </row>
    <row r="12" spans="1:4" s="44" customFormat="1" ht="26.25" customHeight="1" x14ac:dyDescent="0.25">
      <c r="B12" s="124"/>
      <c r="C12" s="45"/>
    </row>
    <row r="13" spans="1:4" s="44" customFormat="1" ht="33" customHeight="1" x14ac:dyDescent="0.25">
      <c r="A13" s="122">
        <v>4</v>
      </c>
      <c r="B13" s="123" t="s">
        <v>57</v>
      </c>
      <c r="C13" s="43" t="s">
        <v>193</v>
      </c>
    </row>
    <row r="14" spans="1:4" s="44" customFormat="1" ht="36" customHeight="1" x14ac:dyDescent="0.25">
      <c r="A14" s="46"/>
      <c r="B14" s="123"/>
      <c r="C14" s="43" t="s">
        <v>197</v>
      </c>
    </row>
    <row r="15" spans="1:4" s="44" customFormat="1" ht="36" customHeight="1" x14ac:dyDescent="0.25">
      <c r="A15" s="46"/>
      <c r="B15" s="123"/>
      <c r="C15" s="43" t="s">
        <v>198</v>
      </c>
    </row>
    <row r="16" spans="1:4" s="44" customFormat="1" ht="36" customHeight="1" x14ac:dyDescent="0.25">
      <c r="A16" s="46"/>
      <c r="B16" s="123"/>
      <c r="C16" s="43" t="s">
        <v>199</v>
      </c>
    </row>
    <row r="17" spans="1:3" s="44" customFormat="1" ht="26.25" customHeight="1" x14ac:dyDescent="0.25">
      <c r="B17" s="124"/>
    </row>
    <row r="18" spans="1:3" s="44" customFormat="1" ht="33" customHeight="1" x14ac:dyDescent="0.25">
      <c r="A18" s="122">
        <v>5</v>
      </c>
      <c r="B18" s="123" t="s">
        <v>194</v>
      </c>
      <c r="C18" s="43" t="s">
        <v>207</v>
      </c>
    </row>
    <row r="19" spans="1:3" ht="32.25" customHeight="1" x14ac:dyDescent="0.15">
      <c r="A19" s="47"/>
      <c r="B19" s="123"/>
      <c r="C19" s="43" t="s">
        <v>200</v>
      </c>
    </row>
    <row r="20" spans="1:3" ht="32.25" customHeight="1" x14ac:dyDescent="0.15">
      <c r="A20" s="47"/>
      <c r="B20" s="123"/>
      <c r="C20" s="43" t="s">
        <v>201</v>
      </c>
    </row>
    <row r="21" spans="1:3" ht="32.25" customHeight="1" x14ac:dyDescent="0.15">
      <c r="A21" s="47"/>
      <c r="B21" s="123"/>
      <c r="C21" s="43" t="s">
        <v>202</v>
      </c>
    </row>
    <row r="22" spans="1:3" ht="26.25" customHeight="1" x14ac:dyDescent="0.15">
      <c r="B22" s="124"/>
      <c r="C22" s="45"/>
    </row>
    <row r="23" spans="1:3" ht="33" customHeight="1" x14ac:dyDescent="0.15">
      <c r="A23" s="122">
        <v>6</v>
      </c>
      <c r="B23" s="123" t="s">
        <v>186</v>
      </c>
      <c r="C23" s="43" t="s">
        <v>205</v>
      </c>
    </row>
    <row r="24" spans="1:3" ht="37.5" customHeight="1" x14ac:dyDescent="0.15">
      <c r="A24" s="47"/>
      <c r="B24" s="126"/>
      <c r="C24" s="43" t="s">
        <v>203</v>
      </c>
    </row>
    <row r="25" spans="1:3" ht="37.5" customHeight="1" x14ac:dyDescent="0.15">
      <c r="A25" s="47"/>
      <c r="B25" s="126"/>
      <c r="C25" s="43" t="s">
        <v>204</v>
      </c>
    </row>
    <row r="26" spans="1:3" ht="24" customHeight="1" x14ac:dyDescent="0.15"/>
    <row r="27" spans="1:3" ht="24" customHeight="1" x14ac:dyDescent="0.15"/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3"/>
  </sheetPr>
  <dimension ref="A2:F5"/>
  <sheetViews>
    <sheetView zoomScaleNormal="100" workbookViewId="0">
      <selection activeCell="J18" sqref="J18"/>
    </sheetView>
  </sheetViews>
  <sheetFormatPr defaultRowHeight="14.25" x14ac:dyDescent="0.15"/>
  <cols>
    <col min="1" max="1" width="3.42578125" style="1" bestFit="1" customWidth="1"/>
    <col min="2" max="16384" width="9.140625" style="1"/>
  </cols>
  <sheetData>
    <row r="2" spans="1:6" x14ac:dyDescent="0.15">
      <c r="A2" s="1" t="s">
        <v>72</v>
      </c>
    </row>
    <row r="3" spans="1:6" x14ac:dyDescent="0.15">
      <c r="A3" s="1">
        <v>1</v>
      </c>
      <c r="B3" s="1" t="s">
        <v>51</v>
      </c>
      <c r="F3" s="1" t="str">
        <f>A3&amp;B3</f>
        <v>1医療機器の販売・貸与管理者</v>
      </c>
    </row>
    <row r="4" spans="1:6" x14ac:dyDescent="0.15">
      <c r="A4" s="1">
        <v>2</v>
      </c>
      <c r="B4" s="1" t="s">
        <v>52</v>
      </c>
      <c r="F4" s="1" t="str">
        <f t="shared" ref="F4:F5" si="0">A4&amp;B4</f>
        <v>2修理責任技術者</v>
      </c>
    </row>
    <row r="5" spans="1:6" x14ac:dyDescent="0.15">
      <c r="A5" s="1">
        <v>3</v>
      </c>
      <c r="B5" s="1" t="s">
        <v>53</v>
      </c>
      <c r="F5" s="1" t="str">
        <f t="shared" si="0"/>
        <v>3販売・貸与管理者及び修理責任技術者（兼務）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申込データ</vt:lpstr>
      <vt:lpstr>R8日程</vt:lpstr>
      <vt:lpstr>継続団体様用お申込みの流れ</vt:lpstr>
      <vt:lpstr>届出区分</vt:lpstr>
      <vt:lpstr>申込データ!_FilterDatabase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内藤 HAPI</cp:lastModifiedBy>
  <cp:lastPrinted>2025-12-25T23:51:54Z</cp:lastPrinted>
  <dcterms:created xsi:type="dcterms:W3CDTF">2006-10-20T00:10:49Z</dcterms:created>
  <dcterms:modified xsi:type="dcterms:W3CDTF">2026-01-14T06:35:07Z</dcterms:modified>
</cp:coreProperties>
</file>